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2. Deuda Interna\"/>
    </mc:Choice>
  </mc:AlternateContent>
  <bookViews>
    <workbookView xWindow="0" yWindow="0" windowWidth="20490" windowHeight="8340"/>
  </bookViews>
  <sheets>
    <sheet name="Perfil Int" sheetId="1" r:id="rId1"/>
  </sheets>
  <externalReferences>
    <externalReference r:id="rId2"/>
  </externalReferences>
  <definedNames>
    <definedName name="_xlnm.Print_Area" localSheetId="0">'Perfil Int'!$A$1:$P$42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C32" i="1"/>
  <c r="B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32" i="1" s="1"/>
  <c r="D17" i="1"/>
  <c r="D16" i="1"/>
  <c r="D15" i="1"/>
  <c r="D14" i="1"/>
</calcChain>
</file>

<file path=xl/sharedStrings.xml><?xml version="1.0" encoding="utf-8"?>
<sst xmlns="http://schemas.openxmlformats.org/spreadsheetml/2006/main" count="11" uniqueCount="11">
  <si>
    <t>Perfil de Amortización Deuda Pública Interna del Gobierno Central 
Abr. 2017 - Dic. 2034</t>
  </si>
  <si>
    <t>(Expresado en Millones de Bs.)</t>
  </si>
  <si>
    <t>Años</t>
  </si>
  <si>
    <t>Deuda Interna Directa</t>
  </si>
  <si>
    <t>Deuda Interna Indirecta</t>
  </si>
  <si>
    <t>Total
(MM Bs.)</t>
  </si>
  <si>
    <t>Total</t>
  </si>
  <si>
    <t>Fuente: Ministerio del Poder Popular deEconomía y Finanzas.
                 Oficina Nacional de Crédito Público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</si>
  <si>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 * Proyecciones basadas en saldos insolutos al 31/03/2017</t>
    </r>
  </si>
  <si>
    <t xml:space="preserve">               No incluye desembolsos programados</t>
  </si>
  <si>
    <t xml:space="preserve"> 'Cifras sujetas a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</si>
</sst>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0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Tahoma"/>
      <family val="2"/>
    </font>
    <font>
      <b/>
      <sz val="10"/>
      <color indexed="9"/>
      <name val="Arial"/>
      <family val="2"/>
    </font>
    <font>
      <sz val="10"/>
      <color indexed="9"/>
      <name val="Tahoma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 applyFont="1" applyFill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1" fillId="0" borderId="0" xfId="2" applyFont="1" applyBorder="1"/>
    <xf numFmtId="0" fontId="3" fillId="0" borderId="0" xfId="2" quotePrefix="1" applyFont="1" applyAlignment="1">
      <alignment horizontal="center" vertical="center"/>
    </xf>
    <xf numFmtId="0" fontId="3" fillId="0" borderId="0" xfId="2" quotePrefix="1" applyFont="1" applyAlignment="1">
      <alignment vertical="center"/>
    </xf>
    <xf numFmtId="0" fontId="3" fillId="0" borderId="0" xfId="2" quotePrefix="1" applyFon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5" fillId="0" borderId="0" xfId="2" quotePrefix="1" applyFont="1" applyAlignment="1">
      <alignment horizontal="center"/>
    </xf>
    <xf numFmtId="164" fontId="2" fillId="0" borderId="0" xfId="2" applyNumberFormat="1" applyFont="1"/>
    <xf numFmtId="0" fontId="3" fillId="0" borderId="0" xfId="2" applyFont="1" applyAlignment="1">
      <alignment horizontal="center"/>
    </xf>
    <xf numFmtId="0" fontId="5" fillId="0" borderId="0" xfId="2" applyFont="1"/>
    <xf numFmtId="0" fontId="6" fillId="2" borderId="0" xfId="3" applyFont="1" applyFill="1" applyBorder="1" applyAlignment="1">
      <alignment horizontal="center" vertical="center" wrapText="1"/>
    </xf>
    <xf numFmtId="165" fontId="6" fillId="2" borderId="0" xfId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5" fontId="0" fillId="0" borderId="0" xfId="1" applyFont="1"/>
    <xf numFmtId="164" fontId="3" fillId="0" borderId="0" xfId="2" applyNumberFormat="1" applyFont="1" applyBorder="1" applyAlignment="1">
      <alignment vertical="center"/>
    </xf>
    <xf numFmtId="165" fontId="1" fillId="0" borderId="0" xfId="1" applyFont="1"/>
    <xf numFmtId="165" fontId="2" fillId="0" borderId="0" xfId="1"/>
    <xf numFmtId="165" fontId="1" fillId="0" borderId="0" xfId="2" applyNumberFormat="1" applyFont="1"/>
    <xf numFmtId="0" fontId="7" fillId="0" borderId="0" xfId="2" applyFont="1"/>
    <xf numFmtId="165" fontId="2" fillId="0" borderId="0" xfId="1" applyFont="1" applyBorder="1" applyAlignment="1">
      <alignment vertical="center"/>
    </xf>
    <xf numFmtId="0" fontId="7" fillId="0" borderId="0" xfId="2" applyFont="1" applyAlignment="1">
      <alignment vertical="center"/>
    </xf>
    <xf numFmtId="165" fontId="1" fillId="0" borderId="0" xfId="1" applyFont="1" applyAlignment="1">
      <alignment vertical="center"/>
    </xf>
    <xf numFmtId="0" fontId="1" fillId="0" borderId="0" xfId="2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0" fontId="8" fillId="0" borderId="0" xfId="4" applyFont="1" applyFill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0" fontId="8" fillId="0" borderId="0" xfId="4" quotePrefix="1" applyFont="1" applyFill="1" applyAlignment="1">
      <alignment horizontal="left"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5" fontId="1" fillId="0" borderId="0" xfId="2" applyNumberFormat="1" applyAlignment="1">
      <alignment vertical="center"/>
    </xf>
    <xf numFmtId="0" fontId="8" fillId="0" borderId="0" xfId="4" applyFont="1" applyFill="1" applyAlignment="1">
      <alignment horizontal="left" vertical="center"/>
    </xf>
    <xf numFmtId="165" fontId="8" fillId="0" borderId="0" xfId="1" quotePrefix="1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 indent="3"/>
    </xf>
    <xf numFmtId="165" fontId="2" fillId="0" borderId="0" xfId="1" applyFont="1" applyAlignment="1">
      <alignment vertical="center"/>
    </xf>
    <xf numFmtId="164" fontId="3" fillId="0" borderId="0" xfId="2" applyNumberFormat="1" applyFont="1" applyAlignment="1">
      <alignment vertical="center"/>
    </xf>
    <xf numFmtId="0" fontId="8" fillId="0" borderId="0" xfId="5" quotePrefix="1" applyNumberFormat="1" applyFont="1" applyAlignment="1">
      <alignment horizontal="left" wrapText="1"/>
    </xf>
    <xf numFmtId="165" fontId="0" fillId="0" borderId="0" xfId="0" applyNumberFormat="1"/>
    <xf numFmtId="164" fontId="0" fillId="0" borderId="0" xfId="0" applyNumberFormat="1"/>
  </cellXfs>
  <cellStyles count="6">
    <cellStyle name="Millares" xfId="1" builtinId="3"/>
    <cellStyle name="Millares 25" xfId="5"/>
    <cellStyle name="Normal" xfId="0" builtinId="0"/>
    <cellStyle name="Normal_Perext" xfId="3"/>
    <cellStyle name="Normal_Perint" xfId="2"/>
    <cellStyle name="Normal_SERIN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09043932093136"/>
          <c:y val="5.7879414379807155E-2"/>
          <c:w val="0.83779332621869418"/>
          <c:h val="0.77961642243571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'Perfil Int'!$B$13</c:f>
              <c:strCache>
                <c:ptCount val="1"/>
                <c:pt idx="0">
                  <c:v>Deuda Interna Directa</c:v>
                </c:pt>
              </c:strCache>
            </c:strRef>
          </c:tx>
          <c:spPr>
            <a:solidFill>
              <a:schemeClr val="accent2"/>
            </a:solidFill>
            <a:ln w="635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 w="0"/>
            </a:sp3d>
          </c:spPr>
          <c:invertIfNegative val="0"/>
          <c:dLbls>
            <c:dLbl>
              <c:idx val="8"/>
              <c:layout>
                <c:manualLayout>
                  <c:x val="1.6060917914531734E-3"/>
                  <c:y val="0.110653457048698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6035353535354712E-3"/>
                  <c:y val="0.117926699265294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1.1778797876092257E-16"/>
                  <c:y val="0.113448880141038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0.127111910085201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778797876092257E-16"/>
                  <c:y val="1.812295148090937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VE" sz="1000" b="1" i="0" u="none" strike="noStrike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Int'!$A$14:$A$31</c:f>
              <c:numCache>
                <c:formatCode>General</c:formatCode>
                <c:ptCount val="1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</c:numCache>
            </c:numRef>
          </c:cat>
          <c:val>
            <c:numRef>
              <c:f>'Perfil Int'!$B$14:$B$31</c:f>
              <c:numCache>
                <c:formatCode>_(* #,##0_);_(* \(#,##0\);_(* "-"??_);_(@_)</c:formatCode>
                <c:ptCount val="18"/>
                <c:pt idx="0">
                  <c:v>38583.362000000001</c:v>
                </c:pt>
                <c:pt idx="1">
                  <c:v>24941.231</c:v>
                </c:pt>
                <c:pt idx="2">
                  <c:v>38257.991000000002</c:v>
                </c:pt>
                <c:pt idx="3">
                  <c:v>36184.292999999998</c:v>
                </c:pt>
                <c:pt idx="4">
                  <c:v>24038.607</c:v>
                </c:pt>
                <c:pt idx="5">
                  <c:v>30278.958999999999</c:v>
                </c:pt>
                <c:pt idx="6">
                  <c:v>30350</c:v>
                </c:pt>
                <c:pt idx="7">
                  <c:v>29550</c:v>
                </c:pt>
                <c:pt idx="8">
                  <c:v>30700</c:v>
                </c:pt>
                <c:pt idx="9">
                  <c:v>30550</c:v>
                </c:pt>
                <c:pt idx="10">
                  <c:v>30561.643</c:v>
                </c:pt>
                <c:pt idx="11">
                  <c:v>30070.329000000002</c:v>
                </c:pt>
                <c:pt idx="12">
                  <c:v>29800</c:v>
                </c:pt>
                <c:pt idx="13">
                  <c:v>30000</c:v>
                </c:pt>
                <c:pt idx="14">
                  <c:v>29500</c:v>
                </c:pt>
                <c:pt idx="15">
                  <c:v>40500</c:v>
                </c:pt>
                <c:pt idx="16">
                  <c:v>40000</c:v>
                </c:pt>
                <c:pt idx="17">
                  <c:v>14000</c:v>
                </c:pt>
              </c:numCache>
            </c:numRef>
          </c:val>
        </c:ser>
        <c:ser>
          <c:idx val="1"/>
          <c:order val="1"/>
          <c:tx>
            <c:strRef>
              <c:f>'Perfil Int'!$C$13</c:f>
              <c:strCache>
                <c:ptCount val="1"/>
                <c:pt idx="0">
                  <c:v>Deuda Interna Indirecta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lang="es-VE" sz="1000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062182653323335E-3"/>
                  <c:y val="-6.1656725050293626E-4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lang="es-VE" sz="1000" b="1">
                      <a:solidFill>
                        <a:schemeClr val="bg1">
                          <a:lumMod val="50000"/>
                        </a:schemeClr>
                      </a:solidFill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47387918947326E-7"/>
                  <c:y val="9.270361196678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.120687482195730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170101938737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8893989380461287E-17"/>
                  <c:y val="8.9293770709276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0.122904908723705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2267966278581441E-5"/>
                  <c:y val="0.11233074040986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0.114690720514110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0.117488078627279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3119029247211028E-6"/>
                  <c:y val="0.11117651101158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559514623605514E-6"/>
                  <c:y val="6.0943459832503563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ysClr val="window" lastClr="FFFFFF">
                          <a:lumMod val="50000"/>
                        </a:sys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lang="es-VE" sz="1000" b="1">
                    <a:solidFill>
                      <a:schemeClr val="bg1"/>
                    </a:solidFill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'Perfil Int'!$A$14:$A$31</c:f>
              <c:numCache>
                <c:formatCode>General</c:formatCode>
                <c:ptCount val="1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</c:numCache>
            </c:numRef>
          </c:cat>
          <c:val>
            <c:numRef>
              <c:f>'Perfil Int'!$C$14:$C$31</c:f>
              <c:numCache>
                <c:formatCode>_(* #,##0.00_);_(* \(#,##0.00\);_(* "-"??_);_(@_)</c:formatCode>
                <c:ptCount val="18"/>
                <c:pt idx="0">
                  <c:v>8692.1129999999994</c:v>
                </c:pt>
                <c:pt idx="1">
                  <c:v>4062.4810000000002</c:v>
                </c:pt>
                <c:pt idx="2">
                  <c:v>18909.973999999998</c:v>
                </c:pt>
                <c:pt idx="3">
                  <c:v>43246.154000000002</c:v>
                </c:pt>
                <c:pt idx="4">
                  <c:v>37158.29</c:v>
                </c:pt>
                <c:pt idx="5">
                  <c:v>16979.963</c:v>
                </c:pt>
                <c:pt idx="6" formatCode="_(* #,##0_);_(* \(#,##0\);_(* &quot;-&quot;??_);_(@_)">
                  <c:v>29995.256000000001</c:v>
                </c:pt>
                <c:pt idx="7" formatCode="_(* #,##0_);_(* \(#,##0\);_(* &quot;-&quot;??_);_(@_)">
                  <c:v>149995.25599999999</c:v>
                </c:pt>
                <c:pt idx="8" formatCode="_(* #,##0_);_(* \(#,##0\);_(* &quot;-&quot;??_);_(@_)">
                  <c:v>33401.892</c:v>
                </c:pt>
                <c:pt idx="9" formatCode="_(* #,##0_);_(* \(#,##0\);_(* &quot;-&quot;??_);_(@_)">
                  <c:v>50686.548999999999</c:v>
                </c:pt>
                <c:pt idx="10" formatCode="_(* #,##0_);_(* \(#,##0\);_(* &quot;-&quot;??_);_(@_)">
                  <c:v>38160.839999999997</c:v>
                </c:pt>
                <c:pt idx="11" formatCode="_(* #,##0_);_(* \(#,##0\);_(* &quot;-&quot;??_);_(@_)">
                  <c:v>4467.0910000000003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30"/>
        <c:axId val="447567080"/>
        <c:axId val="447567472"/>
      </c:barChart>
      <c:catAx>
        <c:axId val="44756708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ysClr val="window" lastClr="FFFFFF">
                      <a:lumMod val="95000"/>
                    </a:sysClr>
                  </a:gs>
                  <a:gs pos="62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AÑOS</a:t>
                </a:r>
              </a:p>
            </c:rich>
          </c:tx>
          <c:layout>
            <c:manualLayout>
              <c:xMode val="edge"/>
              <c:yMode val="edge"/>
              <c:x val="0.51170603674540682"/>
              <c:y val="0.942631045291524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V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4756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567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Bs.</a:t>
                </a:r>
              </a:p>
            </c:rich>
          </c:tx>
          <c:layout>
            <c:manualLayout>
              <c:xMode val="edge"/>
              <c:yMode val="edge"/>
              <c:x val="8.3610242499593743E-3"/>
              <c:y val="0.3746566778490532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V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47567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953535353535352"/>
          <c:y val="7.5672112422510429E-2"/>
          <c:w val="0.28166313131313131"/>
          <c:h val="0.14726794446339342"/>
        </c:manualLayout>
      </c:layout>
      <c:overlay val="1"/>
      <c:txPr>
        <a:bodyPr/>
        <a:lstStyle/>
        <a:p>
          <a:pPr>
            <a:defRPr sz="1400" b="1">
              <a:solidFill>
                <a:schemeClr val="bg1">
                  <a:lumMod val="50000"/>
                </a:schemeClr>
              </a:solidFill>
            </a:defRPr>
          </a:pPr>
          <a:endParaRPr lang="es-VE"/>
        </a:p>
      </c:txPr>
    </c:legend>
    <c:plotVisOnly val="1"/>
    <c:dispBlanksAs val="gap"/>
    <c:showDLblsOverMax val="0"/>
  </c:chart>
  <c:spPr>
    <a:gradFill flip="none" rotWithShape="1"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1"/>
      <a:tileRect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428" l="0.78740157480314954" r="0.59055118110234428" t="0.78740157480314954" header="0.59055118110234428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963349</xdr:colOff>
      <xdr:row>11</xdr:row>
      <xdr:rowOff>111276</xdr:rowOff>
    </xdr:from>
    <xdr:to>
      <xdr:col>15</xdr:col>
      <xdr:colOff>107121</xdr:colOff>
      <xdr:row>35</xdr:row>
      <xdr:rowOff>43665</xdr:rowOff>
    </xdr:to>
    <xdr:grpSp>
      <xdr:nvGrpSpPr>
        <xdr:cNvPr id="2" name="5 Grupo"/>
        <xdr:cNvGrpSpPr>
          <a:grpSpLocks/>
        </xdr:cNvGrpSpPr>
      </xdr:nvGrpSpPr>
      <xdr:grpSpPr bwMode="auto">
        <a:xfrm>
          <a:off x="5016766" y="2206776"/>
          <a:ext cx="7917355" cy="5795556"/>
          <a:chOff x="4021746" y="2285999"/>
          <a:chExt cx="6170924" cy="3660276"/>
        </a:xfrm>
      </xdr:grpSpPr>
      <xdr:graphicFrame macro="">
        <xdr:nvGraphicFramePr>
          <xdr:cNvPr id="3" name="Chart 3"/>
          <xdr:cNvGraphicFramePr>
            <a:graphicFrameLocks/>
          </xdr:cNvGraphicFramePr>
        </xdr:nvGraphicFramePr>
        <xdr:xfrm>
          <a:off x="4021746" y="2641101"/>
          <a:ext cx="6162675" cy="33051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21 Rectángulo"/>
          <xdr:cNvSpPr/>
        </xdr:nvSpPr>
        <xdr:spPr>
          <a:xfrm>
            <a:off x="4044738" y="2285999"/>
            <a:ext cx="6147932" cy="350818"/>
          </a:xfrm>
          <a:prstGeom prst="rect">
            <a:avLst/>
          </a:prstGeom>
          <a:solidFill>
            <a:schemeClr val="accent1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r>
              <a:rPr lang="es-ES" sz="1100" b="1">
                <a:latin typeface="Arial" pitchFamily="34" charset="0"/>
                <a:cs typeface="Arial" pitchFamily="34" charset="0"/>
              </a:rPr>
              <a:t>Perfil de Amortización Deuda Pública Interna del Gobierno Central</a:t>
            </a:r>
          </a:p>
          <a:p>
            <a:pPr algn="l"/>
            <a:r>
              <a:rPr lang="es-ES" sz="1100" b="1">
                <a:latin typeface="Arial" pitchFamily="34" charset="0"/>
                <a:cs typeface="Arial" pitchFamily="34" charset="0"/>
              </a:rPr>
              <a:t>Período: Abr 2017</a:t>
            </a:r>
            <a:r>
              <a:rPr lang="es-ES" sz="1100" b="1" baseline="0">
                <a:latin typeface="Arial" pitchFamily="34" charset="0"/>
                <a:cs typeface="Arial" pitchFamily="34" charset="0"/>
              </a:rPr>
              <a:t> </a:t>
            </a:r>
            <a:r>
              <a:rPr lang="es-ES" sz="1100" b="1">
                <a:latin typeface="Arial" pitchFamily="34" charset="0"/>
                <a:cs typeface="Arial" pitchFamily="34" charset="0"/>
              </a:rPr>
              <a:t>- Dic 2034</a:t>
            </a:r>
          </a:p>
        </xdr:txBody>
      </xdr:sp>
    </xdr:grpSp>
    <xdr:clientData/>
  </xdr:twoCellAnchor>
  <xdr:twoCellAnchor>
    <xdr:from>
      <xdr:col>4</xdr:col>
      <xdr:colOff>936981</xdr:colOff>
      <xdr:row>35</xdr:row>
      <xdr:rowOff>81508</xdr:rowOff>
    </xdr:from>
    <xdr:to>
      <xdr:col>13</xdr:col>
      <xdr:colOff>60681</xdr:colOff>
      <xdr:row>38</xdr:row>
      <xdr:rowOff>104223</xdr:rowOff>
    </xdr:to>
    <xdr:sp macro="" textlink="">
      <xdr:nvSpPr>
        <xdr:cNvPr id="5" name="6 CuadroTexto"/>
        <xdr:cNvSpPr txBox="1"/>
      </xdr:nvSpPr>
      <xdr:spPr>
        <a:xfrm>
          <a:off x="4994631" y="8149183"/>
          <a:ext cx="6381750" cy="508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Fuente: Ministerio del Poder Popular de Economía y Finanzas. Oficina Nacional de Crédito Público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Tipo de Cambio utilizado al 31/03/2017 suministrado por el BCV. 10 Bs / USD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Cifras sujetas a revisión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  <a:p>
          <a:pPr algn="l"/>
          <a:r>
            <a:rPr lang="es-VE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Nota:  </a:t>
          </a:r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* Proyecciones basadas en saldos insolutos al 31/03/2017</a:t>
          </a:r>
          <a:r>
            <a:rPr lang="es-VE" sz="8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No incluye desembolsos programados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116416</xdr:colOff>
      <xdr:row>2</xdr:row>
      <xdr:rowOff>42333</xdr:rowOff>
    </xdr:to>
    <xdr:grpSp>
      <xdr:nvGrpSpPr>
        <xdr:cNvPr id="6" name="Grupo 5"/>
        <xdr:cNvGrpSpPr/>
      </xdr:nvGrpSpPr>
      <xdr:grpSpPr>
        <a:xfrm>
          <a:off x="0" y="0"/>
          <a:ext cx="3058583" cy="359833"/>
          <a:chOff x="47623" y="38099"/>
          <a:chExt cx="4400552" cy="459030"/>
        </a:xfrm>
      </xdr:grpSpPr>
      <xdr:pic>
        <xdr:nvPicPr>
          <xdr:cNvPr id="7" name="Imagen 6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130782</xdr:colOff>
      <xdr:row>0</xdr:row>
      <xdr:rowOff>54192</xdr:rowOff>
    </xdr:from>
    <xdr:to>
      <xdr:col>15</xdr:col>
      <xdr:colOff>258387</xdr:colOff>
      <xdr:row>3</xdr:row>
      <xdr:rowOff>66522</xdr:rowOff>
    </xdr:to>
    <xdr:grpSp>
      <xdr:nvGrpSpPr>
        <xdr:cNvPr id="9" name="7 Grupo"/>
        <xdr:cNvGrpSpPr>
          <a:grpSpLocks/>
        </xdr:cNvGrpSpPr>
      </xdr:nvGrpSpPr>
      <xdr:grpSpPr bwMode="auto">
        <a:xfrm>
          <a:off x="8967865" y="54192"/>
          <a:ext cx="4117522" cy="488580"/>
          <a:chOff x="5000625" y="35691"/>
          <a:chExt cx="2840129" cy="318699"/>
        </a:xfrm>
      </xdr:grpSpPr>
      <xdr:sp macro="" textlink="">
        <xdr:nvSpPr>
          <xdr:cNvPr id="10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1" name="5 Conector recto"/>
          <xdr:cNvCxnSpPr/>
        </xdr:nvCxnSpPr>
        <xdr:spPr>
          <a:xfrm flipH="1">
            <a:off x="7805790" y="35691"/>
            <a:ext cx="6371" cy="239926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29">
          <cell r="A29" t="str">
            <v>Tipo de Cambio utilizado al 31/03/2017 suministrado por el BCV. 10 Bs/USD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3">
          <cell r="B13" t="str">
            <v>Deuda Interna Directa</v>
          </cell>
          <cell r="C13" t="str">
            <v>Deuda Interna Indirecta</v>
          </cell>
        </row>
        <row r="14">
          <cell r="A14">
            <v>2017</v>
          </cell>
          <cell r="B14">
            <v>38583.362000000001</v>
          </cell>
          <cell r="C14">
            <v>8692.1129999999994</v>
          </cell>
        </row>
        <row r="15">
          <cell r="A15">
            <v>2018</v>
          </cell>
          <cell r="B15">
            <v>24941.231</v>
          </cell>
          <cell r="C15">
            <v>4062.4810000000002</v>
          </cell>
        </row>
        <row r="16">
          <cell r="A16">
            <v>2019</v>
          </cell>
          <cell r="B16">
            <v>38257.991000000002</v>
          </cell>
          <cell r="C16">
            <v>18909.973999999998</v>
          </cell>
        </row>
        <row r="17">
          <cell r="A17">
            <v>2020</v>
          </cell>
          <cell r="B17">
            <v>36184.292999999998</v>
          </cell>
          <cell r="C17">
            <v>43246.154000000002</v>
          </cell>
        </row>
        <row r="18">
          <cell r="A18">
            <v>2021</v>
          </cell>
          <cell r="B18">
            <v>24038.607</v>
          </cell>
          <cell r="C18">
            <v>37158.29</v>
          </cell>
        </row>
        <row r="19">
          <cell r="A19">
            <v>2022</v>
          </cell>
          <cell r="B19">
            <v>30278.958999999999</v>
          </cell>
          <cell r="C19">
            <v>16979.963</v>
          </cell>
        </row>
        <row r="20">
          <cell r="A20">
            <v>2023</v>
          </cell>
          <cell r="B20">
            <v>30350</v>
          </cell>
          <cell r="C20">
            <v>29995.256000000001</v>
          </cell>
        </row>
        <row r="21">
          <cell r="A21">
            <v>2024</v>
          </cell>
          <cell r="B21">
            <v>29550</v>
          </cell>
          <cell r="C21">
            <v>149995.25599999999</v>
          </cell>
        </row>
        <row r="22">
          <cell r="A22">
            <v>2025</v>
          </cell>
          <cell r="B22">
            <v>30700</v>
          </cell>
          <cell r="C22">
            <v>33401.892</v>
          </cell>
        </row>
        <row r="23">
          <cell r="A23">
            <v>2026</v>
          </cell>
          <cell r="B23">
            <v>30550</v>
          </cell>
          <cell r="C23">
            <v>50686.548999999999</v>
          </cell>
        </row>
        <row r="24">
          <cell r="A24">
            <v>2027</v>
          </cell>
          <cell r="B24">
            <v>30561.643</v>
          </cell>
          <cell r="C24">
            <v>38160.839999999997</v>
          </cell>
        </row>
        <row r="25">
          <cell r="A25">
            <v>2028</v>
          </cell>
          <cell r="B25">
            <v>30070.329000000002</v>
          </cell>
          <cell r="C25">
            <v>4467.0910000000003</v>
          </cell>
        </row>
        <row r="26">
          <cell r="A26">
            <v>2029</v>
          </cell>
          <cell r="B26">
            <v>29800</v>
          </cell>
          <cell r="C26">
            <v>0</v>
          </cell>
        </row>
        <row r="27">
          <cell r="A27">
            <v>2030</v>
          </cell>
          <cell r="B27">
            <v>30000</v>
          </cell>
          <cell r="C27">
            <v>0</v>
          </cell>
        </row>
        <row r="28">
          <cell r="A28">
            <v>2031</v>
          </cell>
          <cell r="B28">
            <v>29500</v>
          </cell>
          <cell r="C28">
            <v>0</v>
          </cell>
        </row>
        <row r="29">
          <cell r="A29">
            <v>2032</v>
          </cell>
          <cell r="B29">
            <v>40500</v>
          </cell>
          <cell r="C29">
            <v>0</v>
          </cell>
        </row>
        <row r="30">
          <cell r="A30">
            <v>2033</v>
          </cell>
          <cell r="B30">
            <v>40000</v>
          </cell>
          <cell r="C30">
            <v>0</v>
          </cell>
        </row>
        <row r="31">
          <cell r="A31">
            <v>2034</v>
          </cell>
          <cell r="B31">
            <v>14000</v>
          </cell>
          <cell r="C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6:Q51"/>
  <sheetViews>
    <sheetView showGridLines="0" tabSelected="1" zoomScale="90" zoomScaleNormal="90" workbookViewId="0">
      <selection activeCell="A8" sqref="A8:O8"/>
    </sheetView>
  </sheetViews>
  <sheetFormatPr baseColWidth="10" defaultRowHeight="12.75" x14ac:dyDescent="0.2"/>
  <cols>
    <col min="1" max="1" width="10.7109375" style="2" customWidth="1"/>
    <col min="2" max="3" width="16.7109375" style="2" customWidth="1"/>
    <col min="4" max="4" width="16.7109375" style="3" customWidth="1"/>
    <col min="5" max="5" width="16.7109375" style="4" customWidth="1"/>
    <col min="6" max="6" width="6.7109375" style="4" customWidth="1"/>
    <col min="7" max="7" width="14.140625" style="4" customWidth="1"/>
    <col min="8" max="10" width="11.42578125" style="4"/>
    <col min="11" max="11" width="14.140625" style="4" customWidth="1"/>
    <col min="12" max="15" width="11.42578125" style="4"/>
    <col min="16" max="16" width="5" style="4" customWidth="1"/>
    <col min="17" max="16384" width="11.42578125" style="4"/>
  </cols>
  <sheetData>
    <row r="6" spans="1:17" x14ac:dyDescent="0.2">
      <c r="A6" s="1"/>
      <c r="B6" s="1"/>
    </row>
    <row r="8" spans="1:17" s="7" customFormat="1" ht="39.75" customHeight="1" x14ac:dyDescent="0.2">
      <c r="A8" s="5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6"/>
    </row>
    <row r="9" spans="1:17" s="7" customFormat="1" ht="12.75" customHeight="1" x14ac:dyDescent="0.2">
      <c r="A9" s="8" t="s">
        <v>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  <c r="Q9" s="9"/>
    </row>
    <row r="10" spans="1:17" s="7" customFormat="1" ht="12.75" customHeight="1" x14ac:dyDescent="0.2">
      <c r="A10" s="10"/>
      <c r="B10" s="11"/>
      <c r="C10" s="11"/>
      <c r="D10" s="10"/>
      <c r="E10"/>
      <c r="F10" s="12"/>
      <c r="G10" s="12"/>
      <c r="H10" s="12"/>
      <c r="I10" s="12"/>
      <c r="J10" s="12"/>
      <c r="K10" s="12"/>
      <c r="L10" s="12"/>
    </row>
    <row r="11" spans="1:17" ht="12.75" customHeight="1" x14ac:dyDescent="0.2">
      <c r="B11" s="13"/>
      <c r="C11" s="13"/>
      <c r="E11"/>
    </row>
    <row r="12" spans="1:17" s="15" customFormat="1" ht="9" customHeight="1" x14ac:dyDescent="0.2">
      <c r="A12" s="3"/>
      <c r="B12" s="14"/>
      <c r="C12" s="14"/>
      <c r="D12" s="3"/>
      <c r="E12"/>
      <c r="F12"/>
      <c r="G12"/>
      <c r="H12"/>
      <c r="I12"/>
      <c r="J12"/>
      <c r="K12"/>
      <c r="L12"/>
    </row>
    <row r="13" spans="1:17" s="18" customFormat="1" ht="40.5" customHeight="1" x14ac:dyDescent="0.2">
      <c r="A13" s="16" t="s">
        <v>2</v>
      </c>
      <c r="B13" s="17" t="s">
        <v>3</v>
      </c>
      <c r="C13" s="17" t="s">
        <v>4</v>
      </c>
      <c r="D13" s="17" t="s">
        <v>5</v>
      </c>
      <c r="E13"/>
    </row>
    <row r="14" spans="1:17" ht="20.100000000000001" customHeight="1" x14ac:dyDescent="0.2">
      <c r="A14" s="19">
        <v>2017</v>
      </c>
      <c r="B14" s="20">
        <v>38583.362000000001</v>
      </c>
      <c r="C14" s="21">
        <v>8692.1129999999994</v>
      </c>
      <c r="D14" s="22">
        <f t="shared" ref="D14:D19" si="0">SUM(B14:C14)</f>
        <v>47275.474999999999</v>
      </c>
      <c r="E14"/>
      <c r="F14" s="23"/>
    </row>
    <row r="15" spans="1:17" ht="20.100000000000001" customHeight="1" x14ac:dyDescent="0.2">
      <c r="A15" s="19">
        <v>2018</v>
      </c>
      <c r="B15" s="20">
        <v>24941.231</v>
      </c>
      <c r="C15" s="21">
        <v>4062.4810000000002</v>
      </c>
      <c r="D15" s="22">
        <f t="shared" si="0"/>
        <v>29003.712</v>
      </c>
      <c r="E15"/>
      <c r="F15"/>
      <c r="G15" s="24"/>
    </row>
    <row r="16" spans="1:17" ht="20.100000000000001" customHeight="1" x14ac:dyDescent="0.2">
      <c r="A16" s="19">
        <v>2019</v>
      </c>
      <c r="B16" s="20">
        <v>38257.991000000002</v>
      </c>
      <c r="C16" s="21">
        <v>18909.973999999998</v>
      </c>
      <c r="D16" s="22">
        <f t="shared" si="0"/>
        <v>57167.964999999997</v>
      </c>
      <c r="E16"/>
      <c r="F16"/>
      <c r="G16" s="24"/>
    </row>
    <row r="17" spans="1:7" ht="20.100000000000001" customHeight="1" x14ac:dyDescent="0.2">
      <c r="A17" s="19">
        <v>2020</v>
      </c>
      <c r="B17" s="20">
        <v>36184.292999999998</v>
      </c>
      <c r="C17" s="21">
        <v>43246.154000000002</v>
      </c>
      <c r="D17" s="22">
        <f t="shared" si="0"/>
        <v>79430.447</v>
      </c>
      <c r="E17"/>
      <c r="F17"/>
      <c r="G17" s="24"/>
    </row>
    <row r="18" spans="1:7" ht="20.100000000000001" customHeight="1" x14ac:dyDescent="0.2">
      <c r="A18" s="19">
        <v>2021</v>
      </c>
      <c r="B18" s="20">
        <v>24038.607</v>
      </c>
      <c r="C18" s="21">
        <v>37158.29</v>
      </c>
      <c r="D18" s="22">
        <f t="shared" si="0"/>
        <v>61196.896999999997</v>
      </c>
      <c r="E18"/>
      <c r="F18"/>
      <c r="G18" s="24"/>
    </row>
    <row r="19" spans="1:7" ht="20.100000000000001" customHeight="1" x14ac:dyDescent="0.2">
      <c r="A19" s="19">
        <v>2022</v>
      </c>
      <c r="B19" s="20">
        <v>30278.958999999999</v>
      </c>
      <c r="C19" s="21">
        <v>16979.963</v>
      </c>
      <c r="D19" s="22">
        <f t="shared" si="0"/>
        <v>47258.921999999999</v>
      </c>
      <c r="E19"/>
      <c r="F19"/>
      <c r="G19" s="24"/>
    </row>
    <row r="20" spans="1:7" ht="20.100000000000001" customHeight="1" x14ac:dyDescent="0.2">
      <c r="A20" s="19">
        <v>2023</v>
      </c>
      <c r="B20" s="20">
        <v>30350</v>
      </c>
      <c r="C20" s="20">
        <v>29995.256000000001</v>
      </c>
      <c r="D20" s="22">
        <f>SUM(B20:C20)</f>
        <v>60345.256000000001</v>
      </c>
      <c r="E20"/>
      <c r="F20"/>
      <c r="G20" s="24"/>
    </row>
    <row r="21" spans="1:7" ht="20.100000000000001" customHeight="1" x14ac:dyDescent="0.2">
      <c r="A21" s="19">
        <v>2024</v>
      </c>
      <c r="B21" s="20">
        <v>29550</v>
      </c>
      <c r="C21" s="20">
        <v>149995.25599999999</v>
      </c>
      <c r="D21" s="22">
        <f>SUM(B21:C21)</f>
        <v>179545.25599999999</v>
      </c>
      <c r="E21"/>
      <c r="F21"/>
      <c r="G21" s="24"/>
    </row>
    <row r="22" spans="1:7" ht="20.100000000000001" customHeight="1" x14ac:dyDescent="0.2">
      <c r="A22" s="19">
        <v>2025</v>
      </c>
      <c r="B22" s="20">
        <v>30700</v>
      </c>
      <c r="C22" s="20">
        <v>33401.892</v>
      </c>
      <c r="D22" s="22">
        <f>SUM(B22:C22)</f>
        <v>64101.892</v>
      </c>
      <c r="E22"/>
      <c r="F22"/>
      <c r="G22" s="24"/>
    </row>
    <row r="23" spans="1:7" ht="20.100000000000001" customHeight="1" x14ac:dyDescent="0.2">
      <c r="A23" s="19">
        <v>2026</v>
      </c>
      <c r="B23" s="20">
        <v>30550</v>
      </c>
      <c r="C23" s="20">
        <v>50686.548999999999</v>
      </c>
      <c r="D23" s="22">
        <f t="shared" ref="D23:D30" si="1">SUM(B23:C23)</f>
        <v>81236.548999999999</v>
      </c>
      <c r="E23"/>
      <c r="F23"/>
      <c r="G23" s="24"/>
    </row>
    <row r="24" spans="1:7" ht="20.100000000000001" customHeight="1" x14ac:dyDescent="0.2">
      <c r="A24" s="19">
        <v>2027</v>
      </c>
      <c r="B24" s="20">
        <v>30561.643</v>
      </c>
      <c r="C24" s="20">
        <v>38160.839999999997</v>
      </c>
      <c r="D24" s="22">
        <f t="shared" si="1"/>
        <v>68722.482999999993</v>
      </c>
      <c r="E24"/>
      <c r="F24"/>
      <c r="G24" s="24"/>
    </row>
    <row r="25" spans="1:7" ht="20.100000000000001" customHeight="1" x14ac:dyDescent="0.2">
      <c r="A25" s="19">
        <v>2028</v>
      </c>
      <c r="B25" s="20">
        <v>30070.329000000002</v>
      </c>
      <c r="C25" s="20">
        <v>4467.0910000000003</v>
      </c>
      <c r="D25" s="22">
        <f t="shared" si="1"/>
        <v>34537.42</v>
      </c>
      <c r="E25"/>
      <c r="F25" s="25"/>
      <c r="G25" s="26"/>
    </row>
    <row r="26" spans="1:7" ht="20.100000000000001" customHeight="1" x14ac:dyDescent="0.2">
      <c r="A26" s="19">
        <v>2029</v>
      </c>
      <c r="B26" s="20">
        <v>29800</v>
      </c>
      <c r="C26" s="27">
        <v>0</v>
      </c>
      <c r="D26" s="22">
        <f t="shared" si="1"/>
        <v>29800</v>
      </c>
      <c r="E26" s="28"/>
      <c r="F26" s="29"/>
      <c r="G26" s="28"/>
    </row>
    <row r="27" spans="1:7" ht="20.100000000000001" customHeight="1" x14ac:dyDescent="0.2">
      <c r="A27" s="19">
        <v>2030</v>
      </c>
      <c r="B27" s="20">
        <v>30000</v>
      </c>
      <c r="C27" s="27">
        <v>0</v>
      </c>
      <c r="D27" s="22">
        <f t="shared" si="1"/>
        <v>30000</v>
      </c>
      <c r="E27" s="30"/>
      <c r="F27" s="30"/>
      <c r="G27" s="30"/>
    </row>
    <row r="28" spans="1:7" ht="20.100000000000001" customHeight="1" x14ac:dyDescent="0.2">
      <c r="A28" s="19">
        <v>2031</v>
      </c>
      <c r="B28" s="20">
        <v>29500</v>
      </c>
      <c r="C28" s="27">
        <v>0</v>
      </c>
      <c r="D28" s="22">
        <f t="shared" si="1"/>
        <v>29500</v>
      </c>
      <c r="E28" s="31"/>
      <c r="F28" s="32"/>
      <c r="G28" s="32"/>
    </row>
    <row r="29" spans="1:7" ht="19.5" customHeight="1" x14ac:dyDescent="0.2">
      <c r="A29" s="19">
        <v>2032</v>
      </c>
      <c r="B29" s="20">
        <v>40500</v>
      </c>
      <c r="C29" s="27">
        <v>0</v>
      </c>
      <c r="D29" s="22">
        <f t="shared" si="1"/>
        <v>40500</v>
      </c>
      <c r="E29" s="33"/>
      <c r="F29" s="33"/>
      <c r="G29" s="33"/>
    </row>
    <row r="30" spans="1:7" ht="19.5" customHeight="1" x14ac:dyDescent="0.2">
      <c r="A30" s="19">
        <v>2033</v>
      </c>
      <c r="B30" s="20">
        <v>40000</v>
      </c>
      <c r="C30" s="27">
        <v>0</v>
      </c>
      <c r="D30" s="22">
        <f t="shared" si="1"/>
        <v>40000</v>
      </c>
      <c r="E30" s="33"/>
      <c r="F30" s="33"/>
      <c r="G30" s="33"/>
    </row>
    <row r="31" spans="1:7" ht="19.5" customHeight="1" x14ac:dyDescent="0.2">
      <c r="A31" s="19">
        <v>2034</v>
      </c>
      <c r="B31" s="20">
        <v>14000</v>
      </c>
      <c r="C31" s="27">
        <v>0</v>
      </c>
      <c r="D31" s="22">
        <f>SUM(B31:C31)</f>
        <v>14000</v>
      </c>
      <c r="E31" s="33"/>
      <c r="F31" s="33"/>
      <c r="G31" s="33"/>
    </row>
    <row r="32" spans="1:7" ht="19.5" customHeight="1" thickBot="1" x14ac:dyDescent="0.25">
      <c r="A32" s="34" t="s">
        <v>6</v>
      </c>
      <c r="B32" s="35">
        <f>SUM(B14:B31)</f>
        <v>557866.41500000004</v>
      </c>
      <c r="C32" s="35">
        <f>SUM(C14:C31)</f>
        <v>435755.85900000005</v>
      </c>
      <c r="D32" s="35">
        <f>SUM(D14:D31)</f>
        <v>993622.27399999998</v>
      </c>
      <c r="E32" s="33"/>
      <c r="F32" s="33"/>
      <c r="G32" s="33"/>
    </row>
    <row r="33" spans="1:7" ht="22.5" customHeight="1" x14ac:dyDescent="0.2">
      <c r="A33" s="36" t="s">
        <v>7</v>
      </c>
      <c r="B33" s="36"/>
      <c r="C33" s="36"/>
      <c r="D33" s="36"/>
      <c r="E33" s="33"/>
      <c r="F33" s="33"/>
      <c r="G33" s="33"/>
    </row>
    <row r="34" spans="1:7" ht="12.75" customHeight="1" x14ac:dyDescent="0.2">
      <c r="A34" s="37" t="str">
        <f>'[1]Sal Ext.'!A29</f>
        <v>Tipo de Cambio utilizado al 31/03/2017 suministrado por el BCV. 10 Bs/USD</v>
      </c>
      <c r="B34" s="38"/>
      <c r="C34" s="38"/>
      <c r="D34" s="39"/>
      <c r="E34" s="40"/>
      <c r="F34" s="40"/>
      <c r="G34" s="30"/>
    </row>
    <row r="35" spans="1:7" customFormat="1" x14ac:dyDescent="0.2">
      <c r="A35" s="41" t="s">
        <v>8</v>
      </c>
      <c r="B35" s="42"/>
      <c r="C35" s="42"/>
      <c r="D35" s="37"/>
    </row>
    <row r="36" spans="1:7" customFormat="1" x14ac:dyDescent="0.2">
      <c r="A36" s="41" t="s">
        <v>9</v>
      </c>
      <c r="B36" s="33"/>
      <c r="C36" s="33"/>
      <c r="D36" s="33"/>
    </row>
    <row r="37" spans="1:7" customFormat="1" x14ac:dyDescent="0.2">
      <c r="A37" s="43" t="s">
        <v>10</v>
      </c>
      <c r="B37" s="44"/>
      <c r="C37" s="44"/>
      <c r="D37" s="45"/>
    </row>
    <row r="38" spans="1:7" customFormat="1" x14ac:dyDescent="0.2">
      <c r="A38" s="46"/>
      <c r="B38" s="46"/>
      <c r="C38" s="46"/>
      <c r="D38" s="46"/>
    </row>
    <row r="39" spans="1:7" customFormat="1" ht="14.25" customHeight="1" x14ac:dyDescent="0.2">
      <c r="A39" s="46"/>
      <c r="B39" s="46"/>
      <c r="C39" s="46"/>
      <c r="D39" s="46"/>
    </row>
    <row r="40" spans="1:7" customFormat="1" ht="29.25" customHeight="1" x14ac:dyDescent="0.2">
      <c r="B40" s="47"/>
      <c r="C40" s="47"/>
    </row>
    <row r="41" spans="1:7" customFormat="1" x14ac:dyDescent="0.2">
      <c r="B41" s="48"/>
      <c r="C41" s="48"/>
    </row>
    <row r="42" spans="1:7" customFormat="1" x14ac:dyDescent="0.2">
      <c r="B42" s="21"/>
      <c r="C42" s="48"/>
    </row>
    <row r="43" spans="1:7" customFormat="1" x14ac:dyDescent="0.2">
      <c r="B43" s="21"/>
      <c r="C43" s="48"/>
      <c r="D43" s="21"/>
    </row>
    <row r="44" spans="1:7" customFormat="1" x14ac:dyDescent="0.2">
      <c r="C44" s="48"/>
    </row>
    <row r="45" spans="1:7" customFormat="1" x14ac:dyDescent="0.2">
      <c r="B45" s="48"/>
      <c r="C45" s="48"/>
    </row>
    <row r="46" spans="1:7" x14ac:dyDescent="0.2">
      <c r="A46"/>
      <c r="B46"/>
      <c r="C46" s="48"/>
      <c r="D46"/>
    </row>
    <row r="47" spans="1:7" x14ac:dyDescent="0.2">
      <c r="A47"/>
      <c r="B47"/>
      <c r="C47" s="48"/>
      <c r="D47"/>
    </row>
    <row r="48" spans="1:7" x14ac:dyDescent="0.2">
      <c r="A48"/>
      <c r="B48"/>
      <c r="C48" s="48"/>
      <c r="D48"/>
    </row>
    <row r="49" spans="3:3" x14ac:dyDescent="0.2">
      <c r="C49" s="48"/>
    </row>
    <row r="50" spans="3:3" x14ac:dyDescent="0.2">
      <c r="C50" s="48"/>
    </row>
    <row r="51" spans="3:3" x14ac:dyDescent="0.2">
      <c r="C51" s="48"/>
    </row>
  </sheetData>
  <mergeCells count="4">
    <mergeCell ref="A8:O8"/>
    <mergeCell ref="A9:O9"/>
    <mergeCell ref="A33:D33"/>
    <mergeCell ref="A38:D39"/>
  </mergeCells>
  <printOptions horizontalCentered="1"/>
  <pageMargins left="0.78740157480314965" right="0.59055118110236227" top="0.78740157480314965" bottom="0.59055118110236227" header="0.59055118110236227" footer="0"/>
  <pageSetup scale="56" orientation="landscape" useFirstPageNumber="1" r:id="rId1"/>
  <headerFooter alignWithMargins="0">
    <oddFooter>&amp;C21 de 21&amp;R&amp;G</oddFooter>
  </headerFooter>
  <ignoredErrors>
    <ignoredError sqref="D14:D31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Int</vt:lpstr>
      <vt:lpstr>'Perfil Int'!Área_de_impresión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2017-05-04T21:24:07Z</dcterms:created>
  <dcterms:modified xsi:type="dcterms:W3CDTF">2017-05-04T21:25:01Z</dcterms:modified>
</cp:coreProperties>
</file>