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Flujos Ext" sheetId="1" r:id="rId1"/>
  </sheets>
  <externalReferences>
    <externalReference r:id="rId2"/>
  </externalReferences>
  <definedNames>
    <definedName name="_xlnm._FilterDatabase" localSheetId="0" hidden="1">'Flujos Ext'!$A$12:$M$54</definedName>
    <definedName name="_xlnm.Print_Area" localSheetId="0">'Flujos Ext'!$A$1:$W$56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6" i="1"/>
  <c r="A55" i="1"/>
</calcChain>
</file>

<file path=xl/sharedStrings.xml><?xml version="1.0" encoding="utf-8"?>
<sst xmlns="http://schemas.openxmlformats.org/spreadsheetml/2006/main" count="54" uniqueCount="24">
  <si>
    <t>CENTRAL GOVERNMENT: EXTERNAL PUBLIC DEBT MOVEMENTS</t>
  </si>
  <si>
    <r>
      <t xml:space="preserve"> Period: 1997 - 2017 </t>
    </r>
    <r>
      <rPr>
        <b/>
        <vertAlign val="superscript"/>
        <sz val="14"/>
        <rFont val="Arial"/>
        <family val="2"/>
      </rPr>
      <t>/a</t>
    </r>
  </si>
  <si>
    <t>(USD Million)</t>
  </si>
  <si>
    <t>CONCEPTO</t>
  </si>
  <si>
    <t>2016/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</si>
  <si>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</si>
  <si>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EXTERNAL DIRECT DEBT</t>
  </si>
  <si>
    <t>Disburments</t>
  </si>
  <si>
    <t>Paid Capital</t>
  </si>
  <si>
    <t>Net Capital</t>
  </si>
  <si>
    <t>Paid Interest</t>
  </si>
  <si>
    <t>Annual Net Flow</t>
  </si>
  <si>
    <t>Bonds Holders</t>
  </si>
  <si>
    <t>Comercial Banks</t>
  </si>
  <si>
    <t>Bilateral</t>
  </si>
  <si>
    <t>Multilateral</t>
  </si>
  <si>
    <t>Credit Suppliers</t>
  </si>
  <si>
    <t>EXTERNAL INDIRECT DEBT</t>
  </si>
  <si>
    <t>TOTAL EXTERNAL DEBT</t>
  </si>
  <si>
    <t>Disburments (1)</t>
  </si>
  <si>
    <t>Paid capital (2)</t>
  </si>
  <si>
    <t>Net Capital (3)=(1)-(2)</t>
  </si>
  <si>
    <t>Paid Interest (4)</t>
  </si>
  <si>
    <t>Annual Net Flow (5)=(3)-(4)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</si>
</sst>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3" x14ac:knownFonts="1">
    <font>
      <sz val="10"/>
      <name val="Arial"/>
    </font>
    <font>
      <sz val="10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b/>
      <vertAlign val="superscript"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2"/>
      <name val="Tahoma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/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n">
        <color indexed="22"/>
      </right>
      <top style="thin">
        <color indexed="64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2"/>
      </left>
      <right/>
      <top/>
      <bottom style="medium">
        <color indexed="22"/>
      </bottom>
      <diagonal/>
    </border>
    <border>
      <left style="thin">
        <color indexed="22"/>
      </left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medium">
        <color indexed="22"/>
      </left>
      <right style="thin">
        <color indexed="22"/>
      </right>
      <top/>
      <bottom/>
      <diagonal/>
    </border>
    <border>
      <left style="medium">
        <color indexed="22"/>
      </left>
      <right style="thin">
        <color indexed="22"/>
      </right>
      <top/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64"/>
      </bottom>
      <diagonal/>
    </border>
    <border>
      <left style="medium">
        <color indexed="22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medium">
        <color indexed="22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0" fontId="1" fillId="0" borderId="0"/>
    <xf numFmtId="0" fontId="6" fillId="0" borderId="0"/>
  </cellStyleXfs>
  <cellXfs count="91">
    <xf numFmtId="0" fontId="0" fillId="0" borderId="0" xfId="0"/>
    <xf numFmtId="0" fontId="2" fillId="2" borderId="0" xfId="2" applyFont="1" applyFill="1" applyAlignment="1">
      <alignment horizontal="center" vertical="center"/>
    </xf>
    <xf numFmtId="0" fontId="3" fillId="0" borderId="0" xfId="2" applyFont="1" applyAlignment="1">
      <alignment vertical="center"/>
    </xf>
    <xf numFmtId="0" fontId="2" fillId="2" borderId="0" xfId="2" quotePrefix="1" applyFont="1" applyFill="1" applyAlignment="1">
      <alignment horizontal="center" vertical="center"/>
    </xf>
    <xf numFmtId="0" fontId="3" fillId="0" borderId="0" xfId="2" applyFont="1"/>
    <xf numFmtId="0" fontId="5" fillId="2" borderId="0" xfId="2" applyFont="1" applyFill="1" applyAlignment="1">
      <alignment horizontal="center" vertical="center"/>
    </xf>
    <xf numFmtId="0" fontId="1" fillId="0" borderId="0" xfId="2"/>
    <xf numFmtId="0" fontId="5" fillId="2" borderId="0" xfId="2" applyFont="1" applyFill="1" applyAlignment="1">
      <alignment horizontal="center"/>
    </xf>
    <xf numFmtId="164" fontId="5" fillId="2" borderId="0" xfId="2" applyNumberFormat="1" applyFont="1" applyFill="1" applyAlignment="1">
      <alignment horizontal="center"/>
    </xf>
    <xf numFmtId="0" fontId="1" fillId="0" borderId="0" xfId="2" applyFill="1" applyBorder="1"/>
    <xf numFmtId="164" fontId="1" fillId="0" borderId="0" xfId="2" applyNumberFormat="1" applyBorder="1"/>
    <xf numFmtId="0" fontId="1" fillId="0" borderId="0" xfId="2" applyBorder="1"/>
    <xf numFmtId="0" fontId="6" fillId="2" borderId="0" xfId="2" applyFont="1" applyFill="1" applyAlignment="1">
      <alignment horizontal="center"/>
    </xf>
    <xf numFmtId="0" fontId="6" fillId="2" borderId="0" xfId="2" applyFont="1" applyFill="1" applyAlignment="1"/>
    <xf numFmtId="165" fontId="6" fillId="2" borderId="0" xfId="1" applyNumberFormat="1" applyFont="1" applyFill="1"/>
    <xf numFmtId="165" fontId="6" fillId="2" borderId="0" xfId="1" applyNumberFormat="1" applyFont="1" applyFill="1" applyBorder="1"/>
    <xf numFmtId="164" fontId="6" fillId="2" borderId="0" xfId="1" applyNumberFormat="1" applyFont="1" applyFill="1"/>
    <xf numFmtId="0" fontId="1" fillId="0" borderId="0" xfId="2" applyFill="1"/>
    <xf numFmtId="0" fontId="7" fillId="3" borderId="0" xfId="0" applyFont="1" applyFill="1" applyBorder="1" applyAlignment="1">
      <alignment horizontal="center" vertical="center"/>
    </xf>
    <xf numFmtId="0" fontId="9" fillId="0" borderId="0" xfId="2" applyFont="1"/>
    <xf numFmtId="165" fontId="10" fillId="0" borderId="0" xfId="1" applyFont="1" applyFill="1" applyBorder="1" applyAlignment="1">
      <alignment horizontal="center" vertical="center" wrapText="1"/>
    </xf>
    <xf numFmtId="165" fontId="10" fillId="0" borderId="0" xfId="1" quotePrefix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0" fillId="0" borderId="0" xfId="1" quotePrefix="1" applyNumberFormat="1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5" fontId="10" fillId="4" borderId="0" xfId="1" applyFont="1" applyFill="1" applyBorder="1" applyAlignment="1">
      <alignment horizontal="center" vertical="center" wrapText="1"/>
    </xf>
    <xf numFmtId="165" fontId="10" fillId="4" borderId="0" xfId="1" quotePrefix="1" applyFont="1" applyFill="1" applyBorder="1" applyAlignment="1">
      <alignment horizontal="center" vertical="center" wrapText="1"/>
    </xf>
    <xf numFmtId="0" fontId="10" fillId="4" borderId="0" xfId="1" applyNumberFormat="1" applyFont="1" applyFill="1" applyBorder="1" applyAlignment="1">
      <alignment horizontal="center" vertical="center" wrapText="1"/>
    </xf>
    <xf numFmtId="0" fontId="10" fillId="4" borderId="0" xfId="1" quotePrefix="1" applyNumberFormat="1" applyFont="1" applyFill="1" applyBorder="1" applyAlignment="1">
      <alignment horizontal="center" vertical="center" wrapText="1"/>
    </xf>
    <xf numFmtId="164" fontId="10" fillId="4" borderId="0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 indent="1"/>
    </xf>
    <xf numFmtId="0" fontId="5" fillId="2" borderId="2" xfId="2" applyFont="1" applyFill="1" applyBorder="1" applyAlignment="1">
      <alignment vertical="center"/>
    </xf>
    <xf numFmtId="164" fontId="6" fillId="0" borderId="2" xfId="1" applyNumberFormat="1" applyFont="1" applyFill="1" applyBorder="1" applyAlignment="1" applyProtection="1">
      <alignment vertical="center"/>
    </xf>
    <xf numFmtId="164" fontId="6" fillId="0" borderId="3" xfId="1" applyNumberFormat="1" applyFont="1" applyFill="1" applyBorder="1" applyAlignment="1" applyProtection="1">
      <alignment vertical="center"/>
    </xf>
    <xf numFmtId="164" fontId="6" fillId="0" borderId="4" xfId="1" applyNumberFormat="1" applyFont="1" applyFill="1" applyBorder="1" applyAlignment="1" applyProtection="1">
      <alignment vertical="center"/>
    </xf>
    <xf numFmtId="0" fontId="1" fillId="0" borderId="0" xfId="2" applyFont="1" applyAlignment="1">
      <alignment vertical="center"/>
    </xf>
    <xf numFmtId="0" fontId="5" fillId="2" borderId="5" xfId="2" applyFont="1" applyFill="1" applyBorder="1" applyAlignment="1">
      <alignment horizontal="left" vertical="center" wrapText="1" indent="1"/>
    </xf>
    <xf numFmtId="0" fontId="5" fillId="2" borderId="6" xfId="2" applyFont="1" applyFill="1" applyBorder="1" applyAlignment="1">
      <alignment vertical="center"/>
    </xf>
    <xf numFmtId="164" fontId="6" fillId="0" borderId="6" xfId="1" applyNumberFormat="1" applyFont="1" applyFill="1" applyBorder="1" applyAlignment="1" applyProtection="1">
      <alignment vertical="center"/>
    </xf>
    <xf numFmtId="164" fontId="6" fillId="0" borderId="7" xfId="1" applyNumberFormat="1" applyFont="1" applyFill="1" applyBorder="1" applyAlignment="1" applyProtection="1">
      <alignment vertical="center"/>
    </xf>
    <xf numFmtId="164" fontId="6" fillId="0" borderId="8" xfId="1" applyNumberFormat="1" applyFont="1" applyFill="1" applyBorder="1" applyAlignment="1" applyProtection="1">
      <alignment vertical="center"/>
    </xf>
    <xf numFmtId="0" fontId="5" fillId="2" borderId="9" xfId="2" applyFont="1" applyFill="1" applyBorder="1" applyAlignment="1">
      <alignment horizontal="left" vertical="center" wrapText="1" indent="1"/>
    </xf>
    <xf numFmtId="0" fontId="5" fillId="2" borderId="10" xfId="2" applyFont="1" applyFill="1" applyBorder="1" applyAlignment="1">
      <alignment vertical="center"/>
    </xf>
    <xf numFmtId="164" fontId="6" fillId="0" borderId="10" xfId="1" applyNumberFormat="1" applyFont="1" applyFill="1" applyBorder="1" applyAlignment="1" applyProtection="1">
      <alignment vertical="center"/>
    </xf>
    <xf numFmtId="164" fontId="6" fillId="0" borderId="11" xfId="1" applyNumberFormat="1" applyFont="1" applyFill="1" applyBorder="1" applyAlignment="1" applyProtection="1">
      <alignment vertical="center"/>
    </xf>
    <xf numFmtId="164" fontId="6" fillId="0" borderId="12" xfId="1" applyNumberFormat="1" applyFont="1" applyFill="1" applyBorder="1" applyAlignment="1" applyProtection="1">
      <alignment vertical="center"/>
    </xf>
    <xf numFmtId="0" fontId="5" fillId="0" borderId="13" xfId="2" applyFont="1" applyFill="1" applyBorder="1" applyAlignment="1">
      <alignment horizontal="left" vertical="center" wrapText="1" indent="3"/>
    </xf>
    <xf numFmtId="0" fontId="5" fillId="0" borderId="2" xfId="2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5" fillId="0" borderId="14" xfId="2" applyFont="1" applyFill="1" applyBorder="1" applyAlignment="1">
      <alignment horizontal="left" vertical="center" wrapText="1" indent="3"/>
    </xf>
    <xf numFmtId="0" fontId="5" fillId="0" borderId="6" xfId="2" applyFont="1" applyFill="1" applyBorder="1" applyAlignment="1">
      <alignment vertical="center"/>
    </xf>
    <xf numFmtId="164" fontId="6" fillId="0" borderId="6" xfId="1" applyNumberFormat="1" applyFont="1" applyFill="1" applyBorder="1" applyAlignment="1">
      <alignment vertical="center"/>
    </xf>
    <xf numFmtId="0" fontId="5" fillId="0" borderId="15" xfId="2" applyFont="1" applyFill="1" applyBorder="1" applyAlignment="1">
      <alignment horizontal="left" vertical="center" wrapText="1" indent="3"/>
    </xf>
    <xf numFmtId="0" fontId="5" fillId="0" borderId="10" xfId="2" applyFont="1" applyFill="1" applyBorder="1" applyAlignment="1">
      <alignment vertical="center"/>
    </xf>
    <xf numFmtId="0" fontId="5" fillId="0" borderId="16" xfId="2" applyFont="1" applyFill="1" applyBorder="1" applyAlignment="1">
      <alignment horizontal="left" vertical="center" wrapText="1" indent="3"/>
    </xf>
    <xf numFmtId="0" fontId="5" fillId="0" borderId="5" xfId="2" applyFont="1" applyFill="1" applyBorder="1" applyAlignment="1">
      <alignment horizontal="left" vertical="center" wrapText="1" indent="3"/>
    </xf>
    <xf numFmtId="0" fontId="5" fillId="0" borderId="17" xfId="2" applyFont="1" applyFill="1" applyBorder="1" applyAlignment="1">
      <alignment horizontal="left" vertical="center" wrapText="1" indent="3"/>
    </xf>
    <xf numFmtId="0" fontId="5" fillId="0" borderId="1" xfId="2" applyFont="1" applyFill="1" applyBorder="1" applyAlignment="1">
      <alignment horizontal="left" vertical="center" wrapText="1" indent="3"/>
    </xf>
    <xf numFmtId="164" fontId="6" fillId="0" borderId="3" xfId="1" applyNumberFormat="1" applyFont="1" applyFill="1" applyBorder="1" applyAlignment="1">
      <alignment vertical="center"/>
    </xf>
    <xf numFmtId="164" fontId="6" fillId="0" borderId="4" xfId="1" applyNumberFormat="1" applyFont="1" applyFill="1" applyBorder="1" applyAlignment="1">
      <alignment vertical="center"/>
    </xf>
    <xf numFmtId="164" fontId="6" fillId="0" borderId="7" xfId="1" applyNumberFormat="1" applyFont="1" applyFill="1" applyBorder="1" applyAlignment="1">
      <alignment vertical="center"/>
    </xf>
    <xf numFmtId="164" fontId="6" fillId="0" borderId="8" xfId="1" applyNumberFormat="1" applyFont="1" applyFill="1" applyBorder="1" applyAlignment="1">
      <alignment vertical="center"/>
    </xf>
    <xf numFmtId="0" fontId="5" fillId="0" borderId="9" xfId="2" applyFont="1" applyFill="1" applyBorder="1" applyAlignment="1">
      <alignment horizontal="left" vertical="center" wrapText="1" indent="3"/>
    </xf>
    <xf numFmtId="0" fontId="5" fillId="2" borderId="13" xfId="2" applyFont="1" applyFill="1" applyBorder="1" applyAlignment="1">
      <alignment horizontal="left" vertical="center" wrapText="1" indent="1"/>
    </xf>
    <xf numFmtId="0" fontId="5" fillId="2" borderId="14" xfId="2" applyFont="1" applyFill="1" applyBorder="1" applyAlignment="1">
      <alignment horizontal="left" vertical="center" wrapText="1" indent="1"/>
    </xf>
    <xf numFmtId="0" fontId="5" fillId="2" borderId="15" xfId="2" applyFont="1" applyFill="1" applyBorder="1" applyAlignment="1">
      <alignment horizontal="left" vertical="center" wrapText="1" indent="1"/>
    </xf>
    <xf numFmtId="0" fontId="5" fillId="2" borderId="13" xfId="2" applyFont="1" applyFill="1" applyBorder="1" applyAlignment="1">
      <alignment horizontal="left" vertical="center" wrapText="1"/>
    </xf>
    <xf numFmtId="0" fontId="5" fillId="2" borderId="18" xfId="2" quotePrefix="1" applyFont="1" applyFill="1" applyBorder="1" applyAlignment="1">
      <alignment vertical="center"/>
    </xf>
    <xf numFmtId="0" fontId="5" fillId="2" borderId="14" xfId="2" applyFont="1" applyFill="1" applyBorder="1" applyAlignment="1">
      <alignment horizontal="left" vertical="center" wrapText="1"/>
    </xf>
    <xf numFmtId="0" fontId="5" fillId="2" borderId="19" xfId="2" quotePrefix="1" applyFont="1" applyFill="1" applyBorder="1" applyAlignment="1">
      <alignment vertical="center"/>
    </xf>
    <xf numFmtId="0" fontId="5" fillId="2" borderId="19" xfId="2" applyFont="1" applyFill="1" applyBorder="1" applyAlignment="1">
      <alignment vertical="center"/>
    </xf>
    <xf numFmtId="0" fontId="5" fillId="2" borderId="15" xfId="2" applyFont="1" applyFill="1" applyBorder="1" applyAlignment="1">
      <alignment horizontal="left" vertical="center" wrapText="1"/>
    </xf>
    <xf numFmtId="0" fontId="5" fillId="2" borderId="20" xfId="2" applyFont="1" applyFill="1" applyBorder="1" applyAlignment="1">
      <alignment vertical="center"/>
    </xf>
    <xf numFmtId="0" fontId="11" fillId="0" borderId="0" xfId="3" quotePrefix="1" applyFont="1" applyAlignment="1">
      <alignment horizontal="left" vertical="center"/>
    </xf>
    <xf numFmtId="0" fontId="6" fillId="2" borderId="0" xfId="2" applyFont="1" applyFill="1" applyBorder="1" applyAlignment="1" applyProtection="1">
      <alignment vertical="center"/>
    </xf>
    <xf numFmtId="165" fontId="6" fillId="2" borderId="0" xfId="1" applyNumberFormat="1" applyFont="1" applyFill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1" fillId="0" borderId="0" xfId="2" applyFill="1" applyBorder="1" applyAlignment="1">
      <alignment vertical="center"/>
    </xf>
    <xf numFmtId="164" fontId="1" fillId="0" borderId="0" xfId="2" applyNumberFormat="1" applyBorder="1" applyAlignment="1">
      <alignment vertical="center"/>
    </xf>
    <xf numFmtId="0" fontId="1" fillId="0" borderId="0" xfId="2" applyBorder="1" applyAlignment="1">
      <alignment vertical="center"/>
    </xf>
    <xf numFmtId="0" fontId="1" fillId="0" borderId="0" xfId="2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2" quotePrefix="1" applyFont="1" applyFill="1" applyAlignment="1">
      <alignment horizontal="left" vertical="center"/>
    </xf>
    <xf numFmtId="165" fontId="6" fillId="2" borderId="0" xfId="1" applyNumberFormat="1" applyFont="1" applyFill="1" applyAlignment="1">
      <alignment vertical="center"/>
    </xf>
    <xf numFmtId="164" fontId="6" fillId="2" borderId="0" xfId="1" applyNumberFormat="1" applyFont="1" applyFill="1" applyAlignment="1">
      <alignment vertical="center"/>
    </xf>
    <xf numFmtId="164" fontId="1" fillId="2" borderId="0" xfId="2" applyNumberFormat="1" applyFill="1" applyBorder="1" applyAlignment="1">
      <alignment vertical="center"/>
    </xf>
    <xf numFmtId="0" fontId="1" fillId="2" borderId="0" xfId="2" applyFill="1" applyBorder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2" fillId="2" borderId="0" xfId="2" applyFont="1" applyFill="1" applyAlignment="1">
      <alignment horizontal="left" vertical="center"/>
    </xf>
    <xf numFmtId="164" fontId="0" fillId="0" borderId="0" xfId="0" applyNumberFormat="1"/>
  </cellXfs>
  <cellStyles count="4">
    <cellStyle name="Millares" xfId="1" builtinId="3"/>
    <cellStyle name="Normal" xfId="0" builtinId="0"/>
    <cellStyle name="Normal 2" xfId="3"/>
    <cellStyle name="Normal_SEREX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362296</xdr:colOff>
      <xdr:row>0</xdr:row>
      <xdr:rowOff>35139</xdr:rowOff>
    </xdr:from>
    <xdr:to>
      <xdr:col>23</xdr:col>
      <xdr:colOff>48250</xdr:colOff>
      <xdr:row>2</xdr:row>
      <xdr:rowOff>37680</xdr:rowOff>
    </xdr:to>
    <xdr:grpSp>
      <xdr:nvGrpSpPr>
        <xdr:cNvPr id="2" name="3 Grupo"/>
        <xdr:cNvGrpSpPr/>
      </xdr:nvGrpSpPr>
      <xdr:grpSpPr>
        <a:xfrm>
          <a:off x="18981403" y="35139"/>
          <a:ext cx="3087740" cy="320041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1118347</xdr:colOff>
      <xdr:row>2</xdr:row>
      <xdr:rowOff>86285</xdr:rowOff>
    </xdr:to>
    <xdr:grpSp>
      <xdr:nvGrpSpPr>
        <xdr:cNvPr id="5" name="Grupo 4"/>
        <xdr:cNvGrpSpPr/>
      </xdr:nvGrpSpPr>
      <xdr:grpSpPr>
        <a:xfrm>
          <a:off x="0" y="0"/>
          <a:ext cx="3499597" cy="403785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4">
          <cell r="A24" t="str">
            <v>a/ Preliminary figures as of 03/31/2017</v>
          </cell>
        </row>
        <row r="25">
          <cell r="A25" t="str">
            <v>Exchange rate as of March 31, 2017 provided by The Venezuelan Central Bank</v>
          </cell>
        </row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7:W60"/>
  <sheetViews>
    <sheetView showGridLines="0" tabSelected="1" zoomScale="84" zoomScaleNormal="84" zoomScaleSheetLayoutView="50" workbookViewId="0">
      <selection activeCell="A7" sqref="A7:T7"/>
    </sheetView>
  </sheetViews>
  <sheetFormatPr baseColWidth="10" defaultRowHeight="12.75" x14ac:dyDescent="0.2"/>
  <cols>
    <col min="1" max="1" width="35.7109375" style="12" customWidth="1"/>
    <col min="2" max="2" width="26.7109375" style="13" customWidth="1"/>
    <col min="3" max="6" width="12.7109375" style="14" customWidth="1"/>
    <col min="7" max="7" width="12.7109375" style="15" customWidth="1"/>
    <col min="8" max="12" width="12.7109375" style="14" customWidth="1"/>
    <col min="13" max="13" width="12.7109375" style="16" customWidth="1"/>
    <col min="14" max="14" width="12.7109375" style="14" customWidth="1"/>
    <col min="15" max="15" width="12.7109375" style="9" customWidth="1"/>
    <col min="16" max="16" width="12.7109375" style="10" customWidth="1"/>
    <col min="17" max="20" width="12.7109375" style="11" customWidth="1"/>
    <col min="21" max="23" width="12.7109375" style="6" customWidth="1"/>
    <col min="24" max="16384" width="11.42578125" style="6"/>
  </cols>
  <sheetData>
    <row r="7" spans="1:23" s="2" customFormat="1" ht="20.100000000000001" customHeight="1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3" s="4" customFormat="1" ht="20.100000000000001" customHeight="1" x14ac:dyDescent="0.25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3" x14ac:dyDescent="0.2">
      <c r="A9" s="5" t="s">
        <v>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3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7"/>
    </row>
    <row r="11" spans="1:23" x14ac:dyDescent="0.2">
      <c r="O11" s="17"/>
    </row>
    <row r="12" spans="1:23" s="19" customFormat="1" ht="30.75" customHeight="1" x14ac:dyDescent="0.2">
      <c r="A12" s="18" t="s">
        <v>3</v>
      </c>
      <c r="B12" s="18"/>
      <c r="C12" s="18">
        <v>1997</v>
      </c>
      <c r="D12" s="18">
        <v>1998</v>
      </c>
      <c r="E12" s="18">
        <v>1999</v>
      </c>
      <c r="F12" s="18">
        <v>2000</v>
      </c>
      <c r="G12" s="18">
        <v>2001</v>
      </c>
      <c r="H12" s="18">
        <v>2002</v>
      </c>
      <c r="I12" s="18">
        <v>2003</v>
      </c>
      <c r="J12" s="18">
        <v>2004</v>
      </c>
      <c r="K12" s="18">
        <v>2005</v>
      </c>
      <c r="L12" s="18">
        <v>2006</v>
      </c>
      <c r="M12" s="18">
        <v>2007</v>
      </c>
      <c r="N12" s="18">
        <v>2008</v>
      </c>
      <c r="O12" s="18">
        <v>2009</v>
      </c>
      <c r="P12" s="18">
        <v>2010</v>
      </c>
      <c r="Q12" s="18">
        <v>2011</v>
      </c>
      <c r="R12" s="18">
        <v>2012</v>
      </c>
      <c r="S12" s="18">
        <v>2013</v>
      </c>
      <c r="T12" s="18">
        <v>2014</v>
      </c>
      <c r="U12" s="18">
        <v>2015</v>
      </c>
      <c r="V12" s="18" t="s">
        <v>4</v>
      </c>
      <c r="W12" s="18" t="s">
        <v>5</v>
      </c>
    </row>
    <row r="13" spans="1:23" s="17" customFormat="1" ht="3" customHeight="1" x14ac:dyDescent="0.2">
      <c r="A13" s="20"/>
      <c r="B13" s="21"/>
      <c r="C13" s="22"/>
      <c r="D13" s="22"/>
      <c r="E13" s="22"/>
      <c r="F13" s="23"/>
      <c r="G13" s="22"/>
      <c r="H13" s="23"/>
      <c r="I13" s="23"/>
      <c r="J13" s="22"/>
      <c r="K13" s="23"/>
      <c r="L13" s="22"/>
      <c r="M13" s="24"/>
      <c r="N13" s="22"/>
      <c r="O13" s="22"/>
      <c r="P13" s="24"/>
      <c r="Q13" s="22"/>
      <c r="R13" s="22"/>
      <c r="S13" s="22"/>
      <c r="T13" s="22"/>
      <c r="U13" s="22"/>
      <c r="V13" s="22"/>
      <c r="W13" s="22"/>
    </row>
    <row r="14" spans="1:23" s="17" customFormat="1" ht="13.5" customHeight="1" thickBot="1" x14ac:dyDescent="0.25">
      <c r="A14" s="25"/>
      <c r="B14" s="26"/>
      <c r="C14" s="27"/>
      <c r="D14" s="27"/>
      <c r="E14" s="27"/>
      <c r="F14" s="28"/>
      <c r="G14" s="27"/>
      <c r="H14" s="28"/>
      <c r="I14" s="28"/>
      <c r="J14" s="27"/>
      <c r="K14" s="28"/>
      <c r="L14" s="27"/>
      <c r="M14" s="29"/>
      <c r="N14" s="27"/>
      <c r="O14" s="27"/>
      <c r="P14" s="29"/>
      <c r="Q14" s="27"/>
      <c r="R14" s="27"/>
      <c r="S14" s="27"/>
      <c r="T14" s="27"/>
      <c r="U14" s="27"/>
      <c r="V14" s="27"/>
      <c r="W14" s="27"/>
    </row>
    <row r="15" spans="1:23" s="35" customFormat="1" x14ac:dyDescent="0.2">
      <c r="A15" s="30" t="s">
        <v>6</v>
      </c>
      <c r="B15" s="31" t="s">
        <v>7</v>
      </c>
      <c r="C15" s="32">
        <v>4912.869999999999</v>
      </c>
      <c r="D15" s="32">
        <v>2272.08</v>
      </c>
      <c r="E15" s="32">
        <v>1308.1969999999999</v>
      </c>
      <c r="F15" s="32">
        <v>1567.7060000000001</v>
      </c>
      <c r="G15" s="32">
        <v>2932.7649999999999</v>
      </c>
      <c r="H15" s="32">
        <v>1679.0839999999998</v>
      </c>
      <c r="I15" s="32">
        <v>6449.5860000000002</v>
      </c>
      <c r="J15" s="32">
        <v>5986.5710000000008</v>
      </c>
      <c r="K15" s="32">
        <v>7076.7709999999997</v>
      </c>
      <c r="L15" s="32">
        <v>1593.0479999999998</v>
      </c>
      <c r="M15" s="32">
        <v>1974.5289999999998</v>
      </c>
      <c r="N15" s="32">
        <v>4812.0370000000003</v>
      </c>
      <c r="O15" s="32">
        <v>6039.7050000000008</v>
      </c>
      <c r="P15" s="33">
        <v>4318.5249999999996</v>
      </c>
      <c r="Q15" s="33">
        <v>8907.753999999999</v>
      </c>
      <c r="R15" s="33">
        <v>2663.8660000000004</v>
      </c>
      <c r="S15" s="33">
        <v>1577.366</v>
      </c>
      <c r="T15" s="34">
        <v>1233.175</v>
      </c>
      <c r="U15" s="34">
        <v>1681.7840000000001</v>
      </c>
      <c r="V15" s="34">
        <v>6748.4760000000006</v>
      </c>
      <c r="W15" s="34">
        <v>52.341000000000001</v>
      </c>
    </row>
    <row r="16" spans="1:23" s="35" customFormat="1" ht="12.75" customHeight="1" x14ac:dyDescent="0.2">
      <c r="A16" s="36"/>
      <c r="B16" s="37" t="s">
        <v>8</v>
      </c>
      <c r="C16" s="38">
        <v>5421.6399999999994</v>
      </c>
      <c r="D16" s="38">
        <v>1652.087</v>
      </c>
      <c r="E16" s="38">
        <v>1617.3600000000001</v>
      </c>
      <c r="F16" s="38">
        <v>1839.627</v>
      </c>
      <c r="G16" s="38">
        <v>1841.9649999999999</v>
      </c>
      <c r="H16" s="38">
        <v>2152.0030000000002</v>
      </c>
      <c r="I16" s="38">
        <v>4740.3209999999999</v>
      </c>
      <c r="J16" s="38">
        <v>3482.27</v>
      </c>
      <c r="K16" s="38">
        <v>2668.0509999999999</v>
      </c>
      <c r="L16" s="38">
        <v>5760.54</v>
      </c>
      <c r="M16" s="38">
        <v>2204.0960000000005</v>
      </c>
      <c r="N16" s="38">
        <v>2301.9089999999997</v>
      </c>
      <c r="O16" s="38">
        <v>785.91799999999989</v>
      </c>
      <c r="P16" s="39">
        <v>2361.069</v>
      </c>
      <c r="Q16" s="39">
        <v>2533.0700000000002</v>
      </c>
      <c r="R16" s="39">
        <v>689.69699999999989</v>
      </c>
      <c r="S16" s="39">
        <v>2209.4789999999998</v>
      </c>
      <c r="T16" s="40">
        <v>2630.875</v>
      </c>
      <c r="U16" s="40">
        <v>2439.59</v>
      </c>
      <c r="V16" s="40">
        <v>2475.4839999999999</v>
      </c>
      <c r="W16" s="40">
        <v>139.90699999999998</v>
      </c>
    </row>
    <row r="17" spans="1:23" s="35" customFormat="1" ht="12.75" customHeight="1" x14ac:dyDescent="0.2">
      <c r="A17" s="36"/>
      <c r="B17" s="37" t="s">
        <v>9</v>
      </c>
      <c r="C17" s="38">
        <v>-508.77000000000044</v>
      </c>
      <c r="D17" s="38">
        <v>619.99299999999994</v>
      </c>
      <c r="E17" s="38">
        <v>-309.16300000000024</v>
      </c>
      <c r="F17" s="38">
        <v>-271.92099999999982</v>
      </c>
      <c r="G17" s="38">
        <v>1090.8</v>
      </c>
      <c r="H17" s="38">
        <v>-472.91900000000032</v>
      </c>
      <c r="I17" s="38">
        <v>1709.2650000000003</v>
      </c>
      <c r="J17" s="38">
        <v>2504.3010000000008</v>
      </c>
      <c r="K17" s="38">
        <v>4408.7199999999993</v>
      </c>
      <c r="L17" s="38">
        <v>-4167.4920000000002</v>
      </c>
      <c r="M17" s="38">
        <v>-229.56700000000069</v>
      </c>
      <c r="N17" s="38">
        <v>2510.1280000000006</v>
      </c>
      <c r="O17" s="38">
        <v>5253.7870000000012</v>
      </c>
      <c r="P17" s="39">
        <v>1957.4559999999997</v>
      </c>
      <c r="Q17" s="39">
        <v>6374.6839999999993</v>
      </c>
      <c r="R17" s="39">
        <v>1974.1690000000006</v>
      </c>
      <c r="S17" s="39">
        <v>-632.11299999999983</v>
      </c>
      <c r="T17" s="40">
        <v>-1397.7</v>
      </c>
      <c r="U17" s="40">
        <v>-757.80600000000004</v>
      </c>
      <c r="V17" s="40">
        <v>4272.9920000000002</v>
      </c>
      <c r="W17" s="40">
        <v>-87.565999999999974</v>
      </c>
    </row>
    <row r="18" spans="1:23" s="35" customFormat="1" ht="12.75" customHeight="1" x14ac:dyDescent="0.2">
      <c r="A18" s="36"/>
      <c r="B18" s="37" t="s">
        <v>10</v>
      </c>
      <c r="C18" s="38">
        <v>1492.644</v>
      </c>
      <c r="D18" s="38">
        <v>1600.6769999999999</v>
      </c>
      <c r="E18" s="38">
        <v>1645.8869999999999</v>
      </c>
      <c r="F18" s="38">
        <v>1703.2510000000002</v>
      </c>
      <c r="G18" s="38">
        <v>1680.1610000000001</v>
      </c>
      <c r="H18" s="38">
        <v>1526.0189999999998</v>
      </c>
      <c r="I18" s="38">
        <v>1917.3539999999998</v>
      </c>
      <c r="J18" s="38">
        <v>1841.6130000000003</v>
      </c>
      <c r="K18" s="38">
        <v>2376.8589999999999</v>
      </c>
      <c r="L18" s="38">
        <v>2413.1420000000003</v>
      </c>
      <c r="M18" s="38">
        <v>2303.1970000000001</v>
      </c>
      <c r="N18" s="38">
        <v>2486.0949999999998</v>
      </c>
      <c r="O18" s="38">
        <v>2447.163</v>
      </c>
      <c r="P18" s="39">
        <v>2786.5940000000001</v>
      </c>
      <c r="Q18" s="39">
        <v>3109.69</v>
      </c>
      <c r="R18" s="39">
        <v>4003.7940000000003</v>
      </c>
      <c r="S18" s="39">
        <v>4064.0750000000003</v>
      </c>
      <c r="T18" s="40">
        <v>3963.741</v>
      </c>
      <c r="U18" s="40">
        <v>3760.3020000000001</v>
      </c>
      <c r="V18" s="40">
        <v>3682.136</v>
      </c>
      <c r="W18" s="40">
        <v>845.60800000000006</v>
      </c>
    </row>
    <row r="19" spans="1:23" s="35" customFormat="1" ht="13.5" customHeight="1" thickBot="1" x14ac:dyDescent="0.25">
      <c r="A19" s="41"/>
      <c r="B19" s="42" t="s">
        <v>11</v>
      </c>
      <c r="C19" s="43">
        <v>-2001.4140000000004</v>
      </c>
      <c r="D19" s="43">
        <v>-980.68399999999997</v>
      </c>
      <c r="E19" s="43">
        <v>-1955.0500000000002</v>
      </c>
      <c r="F19" s="43">
        <v>-1975.172</v>
      </c>
      <c r="G19" s="43">
        <v>-589.3610000000001</v>
      </c>
      <c r="H19" s="43">
        <v>-1998.9380000000001</v>
      </c>
      <c r="I19" s="43">
        <v>-208.08899999999949</v>
      </c>
      <c r="J19" s="43">
        <v>662.68800000000056</v>
      </c>
      <c r="K19" s="43">
        <v>2031.8609999999994</v>
      </c>
      <c r="L19" s="43">
        <v>-6580.634</v>
      </c>
      <c r="M19" s="43">
        <v>-2532.764000000001</v>
      </c>
      <c r="N19" s="43">
        <v>24.033000000000811</v>
      </c>
      <c r="O19" s="43">
        <v>2806.6240000000012</v>
      </c>
      <c r="P19" s="44">
        <v>-829.13800000000037</v>
      </c>
      <c r="Q19" s="44">
        <v>3264.9939999999992</v>
      </c>
      <c r="R19" s="44">
        <v>-2029.6249999999998</v>
      </c>
      <c r="S19" s="44">
        <v>-4696.1880000000001</v>
      </c>
      <c r="T19" s="45">
        <v>-5361.4409999999998</v>
      </c>
      <c r="U19" s="45">
        <v>-4518.1080000000002</v>
      </c>
      <c r="V19" s="45">
        <v>590.85600000000022</v>
      </c>
      <c r="W19" s="45">
        <v>-933.17399999999998</v>
      </c>
    </row>
    <row r="20" spans="1:23" s="49" customFormat="1" ht="12.75" customHeight="1" x14ac:dyDescent="0.2">
      <c r="A20" s="46" t="s">
        <v>12</v>
      </c>
      <c r="B20" s="47" t="s">
        <v>7</v>
      </c>
      <c r="C20" s="32">
        <v>4315</v>
      </c>
      <c r="D20" s="32">
        <v>609.45899999999995</v>
      </c>
      <c r="E20" s="32">
        <v>190.256</v>
      </c>
      <c r="F20" s="32">
        <v>480.649</v>
      </c>
      <c r="G20" s="32">
        <v>1527.875</v>
      </c>
      <c r="H20" s="32">
        <v>200</v>
      </c>
      <c r="I20" s="32">
        <v>4629.3869999999997</v>
      </c>
      <c r="J20" s="32">
        <v>5000.0290000000005</v>
      </c>
      <c r="K20" s="32">
        <v>6076.1189999999997</v>
      </c>
      <c r="L20" s="32">
        <v>0</v>
      </c>
      <c r="M20" s="48">
        <v>1250.0029999999999</v>
      </c>
      <c r="N20" s="32">
        <v>4000</v>
      </c>
      <c r="O20" s="48">
        <v>4991.9260000000004</v>
      </c>
      <c r="P20" s="33">
        <v>3000</v>
      </c>
      <c r="Q20" s="33">
        <v>7200</v>
      </c>
      <c r="R20" s="33">
        <v>0</v>
      </c>
      <c r="S20" s="33">
        <v>0</v>
      </c>
      <c r="T20" s="34">
        <v>0</v>
      </c>
      <c r="U20" s="34">
        <v>0</v>
      </c>
      <c r="V20" s="34">
        <v>5000</v>
      </c>
      <c r="W20" s="34">
        <v>0</v>
      </c>
    </row>
    <row r="21" spans="1:23" s="49" customFormat="1" x14ac:dyDescent="0.2">
      <c r="A21" s="50"/>
      <c r="B21" s="51" t="s">
        <v>8</v>
      </c>
      <c r="C21" s="38">
        <v>5021.37</v>
      </c>
      <c r="D21" s="38">
        <v>1081.085</v>
      </c>
      <c r="E21" s="38">
        <v>873.32899999999995</v>
      </c>
      <c r="F21" s="38">
        <v>999.63699999999994</v>
      </c>
      <c r="G21" s="38">
        <v>864.67</v>
      </c>
      <c r="H21" s="38">
        <v>1061.826</v>
      </c>
      <c r="I21" s="38">
        <v>3141.4380000000001</v>
      </c>
      <c r="J21" s="38">
        <v>2106.7510000000002</v>
      </c>
      <c r="K21" s="38">
        <v>1319.8689999999999</v>
      </c>
      <c r="L21" s="38">
        <v>4194.1949999999997</v>
      </c>
      <c r="M21" s="38">
        <v>570.79999999999995</v>
      </c>
      <c r="N21" s="38">
        <v>1460.5509999999999</v>
      </c>
      <c r="O21" s="38">
        <v>0</v>
      </c>
      <c r="P21" s="39">
        <v>1596.992</v>
      </c>
      <c r="Q21" s="39">
        <v>1547.5509999999999</v>
      </c>
      <c r="R21" s="39">
        <v>0</v>
      </c>
      <c r="S21" s="39">
        <v>1539.5229999999999</v>
      </c>
      <c r="T21" s="40">
        <v>1498</v>
      </c>
      <c r="U21" s="40">
        <v>1310</v>
      </c>
      <c r="V21" s="40">
        <v>1500.057</v>
      </c>
      <c r="W21" s="40">
        <v>0</v>
      </c>
    </row>
    <row r="22" spans="1:23" s="49" customFormat="1" x14ac:dyDescent="0.2">
      <c r="A22" s="50"/>
      <c r="B22" s="51" t="s">
        <v>9</v>
      </c>
      <c r="C22" s="38">
        <v>-706.36999999999989</v>
      </c>
      <c r="D22" s="38">
        <v>-471.62600000000009</v>
      </c>
      <c r="E22" s="38">
        <v>-683.07299999999998</v>
      </c>
      <c r="F22" s="38">
        <v>-518.98799999999994</v>
      </c>
      <c r="G22" s="38">
        <v>663.20500000000004</v>
      </c>
      <c r="H22" s="38">
        <v>-861.82600000000002</v>
      </c>
      <c r="I22" s="38">
        <v>1487.9489999999996</v>
      </c>
      <c r="J22" s="38">
        <v>2893.2780000000002</v>
      </c>
      <c r="K22" s="38">
        <v>4756.25</v>
      </c>
      <c r="L22" s="38">
        <v>-4194.1949999999997</v>
      </c>
      <c r="M22" s="38">
        <v>679.20299999999997</v>
      </c>
      <c r="N22" s="38">
        <v>2539.4490000000001</v>
      </c>
      <c r="O22" s="38">
        <v>4991.9260000000004</v>
      </c>
      <c r="P22" s="39">
        <v>1403.008</v>
      </c>
      <c r="Q22" s="39">
        <v>5652.4490000000005</v>
      </c>
      <c r="R22" s="39">
        <v>0</v>
      </c>
      <c r="S22" s="39">
        <v>-1539.5229999999999</v>
      </c>
      <c r="T22" s="40">
        <v>-1498</v>
      </c>
      <c r="U22" s="40">
        <v>-1310</v>
      </c>
      <c r="V22" s="40">
        <v>3499.9430000000002</v>
      </c>
      <c r="W22" s="40">
        <v>0</v>
      </c>
    </row>
    <row r="23" spans="1:23" s="49" customFormat="1" x14ac:dyDescent="0.2">
      <c r="A23" s="50"/>
      <c r="B23" s="51" t="s">
        <v>10</v>
      </c>
      <c r="C23" s="52">
        <v>1236.7239999999999</v>
      </c>
      <c r="D23" s="52">
        <v>1281.162</v>
      </c>
      <c r="E23" s="52">
        <v>1253.104</v>
      </c>
      <c r="F23" s="52">
        <v>1285.7270000000001</v>
      </c>
      <c r="G23" s="52">
        <v>1264.5330000000001</v>
      </c>
      <c r="H23" s="52">
        <v>1140.7089999999998</v>
      </c>
      <c r="I23" s="52">
        <v>1258.732</v>
      </c>
      <c r="J23" s="52">
        <v>1504.6490000000001</v>
      </c>
      <c r="K23" s="52">
        <v>2017.875</v>
      </c>
      <c r="L23" s="52">
        <v>2037.624</v>
      </c>
      <c r="M23" s="52">
        <v>1949.463</v>
      </c>
      <c r="N23" s="52">
        <v>2192.39</v>
      </c>
      <c r="O23" s="52">
        <v>2200.7429999999999</v>
      </c>
      <c r="P23" s="39">
        <v>2579.4079999999999</v>
      </c>
      <c r="Q23" s="39">
        <v>2886.6099999999997</v>
      </c>
      <c r="R23" s="39">
        <v>3657.6590000000001</v>
      </c>
      <c r="S23" s="39">
        <v>3657.6530000000002</v>
      </c>
      <c r="T23" s="40">
        <v>3492.1669999999999</v>
      </c>
      <c r="U23" s="40">
        <v>3311.8690000000001</v>
      </c>
      <c r="V23" s="40">
        <v>3177.61</v>
      </c>
      <c r="W23" s="40">
        <v>812.37900000000002</v>
      </c>
    </row>
    <row r="24" spans="1:23" s="49" customFormat="1" ht="13.5" thickBot="1" x14ac:dyDescent="0.25">
      <c r="A24" s="53"/>
      <c r="B24" s="54" t="s">
        <v>11</v>
      </c>
      <c r="C24" s="43">
        <v>-1943.0939999999998</v>
      </c>
      <c r="D24" s="43">
        <v>-1752.788</v>
      </c>
      <c r="E24" s="43">
        <v>-1936.1770000000001</v>
      </c>
      <c r="F24" s="43">
        <v>-1804.7150000000001</v>
      </c>
      <c r="G24" s="43">
        <v>-601.32800000000009</v>
      </c>
      <c r="H24" s="43">
        <v>-2002.5349999999999</v>
      </c>
      <c r="I24" s="43">
        <v>229.21699999999964</v>
      </c>
      <c r="J24" s="43">
        <v>1388.6290000000001</v>
      </c>
      <c r="K24" s="43">
        <v>2738.375</v>
      </c>
      <c r="L24" s="43">
        <v>-6231.8189999999995</v>
      </c>
      <c r="M24" s="43">
        <v>-1270.26</v>
      </c>
      <c r="N24" s="43">
        <v>347.0590000000002</v>
      </c>
      <c r="O24" s="43">
        <v>2791.1830000000004</v>
      </c>
      <c r="P24" s="44">
        <v>-1176.3999999999999</v>
      </c>
      <c r="Q24" s="44">
        <v>2765.8390000000009</v>
      </c>
      <c r="R24" s="44">
        <v>-3657.6590000000001</v>
      </c>
      <c r="S24" s="44">
        <v>-5197.1760000000004</v>
      </c>
      <c r="T24" s="45">
        <v>-4990.1669999999995</v>
      </c>
      <c r="U24" s="45">
        <v>-4621.8690000000006</v>
      </c>
      <c r="V24" s="45">
        <v>322.33300000000008</v>
      </c>
      <c r="W24" s="45">
        <v>-812.37900000000002</v>
      </c>
    </row>
    <row r="25" spans="1:23" s="49" customFormat="1" ht="12.75" customHeight="1" x14ac:dyDescent="0.2">
      <c r="A25" s="55" t="s">
        <v>13</v>
      </c>
      <c r="B25" s="51" t="s">
        <v>7</v>
      </c>
      <c r="C25" s="38">
        <v>110.86</v>
      </c>
      <c r="D25" s="38">
        <v>387.35599999999999</v>
      </c>
      <c r="E25" s="38">
        <v>351.15600000000001</v>
      </c>
      <c r="F25" s="38">
        <v>460.88600000000002</v>
      </c>
      <c r="G25" s="38">
        <v>466.30599999999998</v>
      </c>
      <c r="H25" s="38">
        <v>805.57799999999997</v>
      </c>
      <c r="I25" s="38">
        <v>800.49300000000005</v>
      </c>
      <c r="J25" s="38">
        <v>457.09899999999999</v>
      </c>
      <c r="K25" s="38">
        <v>648.15099999999995</v>
      </c>
      <c r="L25" s="38">
        <v>538.03399999999999</v>
      </c>
      <c r="M25" s="52">
        <v>253.68799999999999</v>
      </c>
      <c r="N25" s="38">
        <v>136.48500000000001</v>
      </c>
      <c r="O25" s="52">
        <v>32.438000000000002</v>
      </c>
      <c r="P25" s="33">
        <v>22.977</v>
      </c>
      <c r="Q25" s="33">
        <v>6.2450000000000001</v>
      </c>
      <c r="R25" s="33">
        <v>152.376</v>
      </c>
      <c r="S25" s="33">
        <v>116.866</v>
      </c>
      <c r="T25" s="34">
        <v>109.97199999999999</v>
      </c>
      <c r="U25" s="34">
        <v>360.84300000000002</v>
      </c>
      <c r="V25" s="34">
        <v>807.94</v>
      </c>
      <c r="W25" s="34">
        <v>4.0090000000000003</v>
      </c>
    </row>
    <row r="26" spans="1:23" s="49" customFormat="1" x14ac:dyDescent="0.2">
      <c r="A26" s="56"/>
      <c r="B26" s="51" t="s">
        <v>8</v>
      </c>
      <c r="C26" s="52">
        <v>73.03</v>
      </c>
      <c r="D26" s="52">
        <v>96.759</v>
      </c>
      <c r="E26" s="52">
        <v>164.94499999999999</v>
      </c>
      <c r="F26" s="52">
        <v>247.92500000000001</v>
      </c>
      <c r="G26" s="52">
        <v>356.87099999999998</v>
      </c>
      <c r="H26" s="52">
        <v>411.904</v>
      </c>
      <c r="I26" s="52">
        <v>472.34300000000002</v>
      </c>
      <c r="J26" s="52">
        <v>552.39800000000002</v>
      </c>
      <c r="K26" s="52">
        <v>594.34500000000003</v>
      </c>
      <c r="L26" s="52">
        <v>759.84400000000005</v>
      </c>
      <c r="M26" s="52">
        <v>511.50400000000002</v>
      </c>
      <c r="N26" s="52">
        <v>397.45299999999997</v>
      </c>
      <c r="O26" s="52">
        <v>335.88299999999998</v>
      </c>
      <c r="P26" s="39">
        <v>274.77999999999997</v>
      </c>
      <c r="Q26" s="39">
        <v>248.16399999999999</v>
      </c>
      <c r="R26" s="39">
        <v>172.482</v>
      </c>
      <c r="S26" s="39">
        <v>127.14700000000001</v>
      </c>
      <c r="T26" s="40">
        <v>107.42</v>
      </c>
      <c r="U26" s="40">
        <v>59.389000000000003</v>
      </c>
      <c r="V26" s="40">
        <v>235.57</v>
      </c>
      <c r="W26" s="40">
        <v>39.865000000000002</v>
      </c>
    </row>
    <row r="27" spans="1:23" s="49" customFormat="1" x14ac:dyDescent="0.2">
      <c r="A27" s="56"/>
      <c r="B27" s="51" t="s">
        <v>9</v>
      </c>
      <c r="C27" s="38">
        <v>37.83</v>
      </c>
      <c r="D27" s="38">
        <v>290.59699999999998</v>
      </c>
      <c r="E27" s="38">
        <v>186.21100000000001</v>
      </c>
      <c r="F27" s="38">
        <v>212.96100000000001</v>
      </c>
      <c r="G27" s="38">
        <v>109.435</v>
      </c>
      <c r="H27" s="38">
        <v>393.67399999999998</v>
      </c>
      <c r="I27" s="38">
        <v>328.15000000000003</v>
      </c>
      <c r="J27" s="38">
        <v>-95.299000000000035</v>
      </c>
      <c r="K27" s="38">
        <v>53.805999999999926</v>
      </c>
      <c r="L27" s="38">
        <v>-221.81000000000006</v>
      </c>
      <c r="M27" s="38">
        <v>-257.81600000000003</v>
      </c>
      <c r="N27" s="38">
        <v>-260.96799999999996</v>
      </c>
      <c r="O27" s="38">
        <v>-303.44499999999999</v>
      </c>
      <c r="P27" s="39">
        <v>-251.80299999999997</v>
      </c>
      <c r="Q27" s="39">
        <v>-241.91899999999998</v>
      </c>
      <c r="R27" s="39">
        <v>-20.105999999999995</v>
      </c>
      <c r="S27" s="39">
        <v>-10.281000000000006</v>
      </c>
      <c r="T27" s="40">
        <v>2.5519999999999925</v>
      </c>
      <c r="U27" s="40">
        <v>301.45400000000001</v>
      </c>
      <c r="V27" s="40">
        <v>572.37000000000012</v>
      </c>
      <c r="W27" s="40">
        <v>-35.856000000000002</v>
      </c>
    </row>
    <row r="28" spans="1:23" s="49" customFormat="1" x14ac:dyDescent="0.2">
      <c r="A28" s="56"/>
      <c r="B28" s="51" t="s">
        <v>10</v>
      </c>
      <c r="C28" s="52">
        <v>36.707999999999998</v>
      </c>
      <c r="D28" s="52">
        <v>57.789000000000001</v>
      </c>
      <c r="E28" s="52">
        <v>69.406999999999996</v>
      </c>
      <c r="F28" s="52">
        <v>81.962999999999994</v>
      </c>
      <c r="G28" s="52">
        <v>99.794000000000011</v>
      </c>
      <c r="H28" s="52">
        <v>101.98599999999999</v>
      </c>
      <c r="I28" s="52">
        <v>419.03</v>
      </c>
      <c r="J28" s="52">
        <v>139.245</v>
      </c>
      <c r="K28" s="52">
        <v>128.11599999999999</v>
      </c>
      <c r="L28" s="52">
        <v>145.55099999999999</v>
      </c>
      <c r="M28" s="52">
        <v>118.515</v>
      </c>
      <c r="N28" s="52">
        <v>91.783000000000001</v>
      </c>
      <c r="O28" s="52">
        <v>52.893999999999998</v>
      </c>
      <c r="P28" s="39">
        <v>24.409000000000002</v>
      </c>
      <c r="Q28" s="39">
        <v>17.670999999999999</v>
      </c>
      <c r="R28" s="39">
        <v>140.928</v>
      </c>
      <c r="S28" s="39">
        <v>58.972000000000001</v>
      </c>
      <c r="T28" s="40">
        <v>95.622</v>
      </c>
      <c r="U28" s="40">
        <v>45.183</v>
      </c>
      <c r="V28" s="40">
        <v>72.775000000000006</v>
      </c>
      <c r="W28" s="40">
        <v>14.122999999999999</v>
      </c>
    </row>
    <row r="29" spans="1:23" s="49" customFormat="1" ht="13.5" thickBot="1" x14ac:dyDescent="0.25">
      <c r="A29" s="57"/>
      <c r="B29" s="51" t="s">
        <v>11</v>
      </c>
      <c r="C29" s="38">
        <v>1.1219999999999999</v>
      </c>
      <c r="D29" s="38">
        <v>232.80799999999999</v>
      </c>
      <c r="E29" s="38">
        <v>116.80400000000002</v>
      </c>
      <c r="F29" s="38">
        <v>130.99800000000002</v>
      </c>
      <c r="G29" s="38">
        <v>9.6409999999999911</v>
      </c>
      <c r="H29" s="38">
        <v>291.68799999999999</v>
      </c>
      <c r="I29" s="38">
        <v>-90.879999999999939</v>
      </c>
      <c r="J29" s="38">
        <v>-234.54400000000004</v>
      </c>
      <c r="K29" s="38">
        <v>-74.310000000000059</v>
      </c>
      <c r="L29" s="38">
        <v>-367.36100000000005</v>
      </c>
      <c r="M29" s="38">
        <v>-376.33100000000002</v>
      </c>
      <c r="N29" s="38">
        <v>-352.75099999999998</v>
      </c>
      <c r="O29" s="38">
        <v>-356.339</v>
      </c>
      <c r="P29" s="44">
        <v>-276.21199999999999</v>
      </c>
      <c r="Q29" s="44">
        <v>-259.58999999999997</v>
      </c>
      <c r="R29" s="44">
        <v>-161.03399999999999</v>
      </c>
      <c r="S29" s="44">
        <v>-69.253000000000014</v>
      </c>
      <c r="T29" s="45">
        <v>-93.070000000000007</v>
      </c>
      <c r="U29" s="45">
        <v>256.27100000000002</v>
      </c>
      <c r="V29" s="45">
        <v>499.59500000000014</v>
      </c>
      <c r="W29" s="45">
        <v>-49.978999999999999</v>
      </c>
    </row>
    <row r="30" spans="1:23" s="49" customFormat="1" x14ac:dyDescent="0.2">
      <c r="A30" s="58" t="s">
        <v>14</v>
      </c>
      <c r="B30" s="47" t="s">
        <v>7</v>
      </c>
      <c r="C30" s="32">
        <v>60.615000000000002</v>
      </c>
      <c r="D30" s="32">
        <v>170.428</v>
      </c>
      <c r="E30" s="32">
        <v>128.386</v>
      </c>
      <c r="F30" s="32">
        <v>83.209000000000003</v>
      </c>
      <c r="G30" s="32">
        <v>107.09399999999999</v>
      </c>
      <c r="H30" s="32">
        <v>146.96199999999999</v>
      </c>
      <c r="I30" s="32">
        <v>153.947</v>
      </c>
      <c r="J30" s="32">
        <v>93.658000000000001</v>
      </c>
      <c r="K30" s="32">
        <v>34.031999999999996</v>
      </c>
      <c r="L30" s="32">
        <v>106.892</v>
      </c>
      <c r="M30" s="48">
        <v>177.357</v>
      </c>
      <c r="N30" s="32">
        <v>103.752</v>
      </c>
      <c r="O30" s="48">
        <v>308.01</v>
      </c>
      <c r="P30" s="59">
        <v>60.238</v>
      </c>
      <c r="Q30" s="59">
        <v>414.32</v>
      </c>
      <c r="R30" s="33">
        <v>2108.09</v>
      </c>
      <c r="S30" s="33">
        <v>1030.2280000000001</v>
      </c>
      <c r="T30" s="60">
        <v>701.82500000000005</v>
      </c>
      <c r="U30" s="60">
        <v>745.721</v>
      </c>
      <c r="V30" s="60">
        <v>337.17</v>
      </c>
      <c r="W30" s="60">
        <v>0</v>
      </c>
    </row>
    <row r="31" spans="1:23" s="49" customFormat="1" x14ac:dyDescent="0.2">
      <c r="A31" s="56"/>
      <c r="B31" s="51" t="s">
        <v>8</v>
      </c>
      <c r="C31" s="52">
        <v>62.686999999999998</v>
      </c>
      <c r="D31" s="52">
        <v>91.126000000000005</v>
      </c>
      <c r="E31" s="52">
        <v>119.54300000000001</v>
      </c>
      <c r="F31" s="52">
        <v>115.411</v>
      </c>
      <c r="G31" s="52">
        <v>115.81100000000001</v>
      </c>
      <c r="H31" s="52">
        <v>113.61</v>
      </c>
      <c r="I31" s="52">
        <v>99.406000000000006</v>
      </c>
      <c r="J31" s="52">
        <v>105.94799999999999</v>
      </c>
      <c r="K31" s="52">
        <v>113.331</v>
      </c>
      <c r="L31" s="52">
        <v>107.389</v>
      </c>
      <c r="M31" s="52">
        <v>55.624000000000002</v>
      </c>
      <c r="N31" s="52">
        <v>78.340999999999994</v>
      </c>
      <c r="O31" s="52">
        <v>108.91200000000001</v>
      </c>
      <c r="P31" s="61">
        <v>105.551</v>
      </c>
      <c r="Q31" s="61">
        <v>99.808000000000007</v>
      </c>
      <c r="R31" s="39">
        <v>170.773</v>
      </c>
      <c r="S31" s="39">
        <v>178.51499999999999</v>
      </c>
      <c r="T31" s="62">
        <v>729.80799999999999</v>
      </c>
      <c r="U31" s="62">
        <v>760.40599999999995</v>
      </c>
      <c r="V31" s="62">
        <v>265.82499999999999</v>
      </c>
      <c r="W31" s="62">
        <v>54.567999999999998</v>
      </c>
    </row>
    <row r="32" spans="1:23" s="49" customFormat="1" x14ac:dyDescent="0.2">
      <c r="A32" s="56"/>
      <c r="B32" s="51" t="s">
        <v>9</v>
      </c>
      <c r="C32" s="38">
        <v>-2.0719999999999956</v>
      </c>
      <c r="D32" s="38">
        <v>79.301999999999992</v>
      </c>
      <c r="E32" s="38">
        <v>8.8429999999999893</v>
      </c>
      <c r="F32" s="38">
        <v>-32.201999999999998</v>
      </c>
      <c r="G32" s="38">
        <v>-8.717000000000013</v>
      </c>
      <c r="H32" s="38">
        <v>33.35199999999999</v>
      </c>
      <c r="I32" s="38">
        <v>54.540999999999997</v>
      </c>
      <c r="J32" s="38">
        <v>-12.289999999999992</v>
      </c>
      <c r="K32" s="38">
        <v>-79.299000000000007</v>
      </c>
      <c r="L32" s="38">
        <v>-0.49699999999999989</v>
      </c>
      <c r="M32" s="38">
        <v>121.733</v>
      </c>
      <c r="N32" s="38">
        <v>25.411000000000001</v>
      </c>
      <c r="O32" s="38">
        <v>199.09799999999998</v>
      </c>
      <c r="P32" s="39">
        <v>-45.313000000000002</v>
      </c>
      <c r="Q32" s="39">
        <v>314.512</v>
      </c>
      <c r="R32" s="39">
        <v>1937.3170000000002</v>
      </c>
      <c r="S32" s="39">
        <v>851.71300000000008</v>
      </c>
      <c r="T32" s="40">
        <v>-27.982999999999947</v>
      </c>
      <c r="U32" s="40">
        <v>-14.684999999999945</v>
      </c>
      <c r="V32" s="40">
        <v>71.345000000000027</v>
      </c>
      <c r="W32" s="40">
        <v>-54.567999999999998</v>
      </c>
    </row>
    <row r="33" spans="1:23" s="49" customFormat="1" x14ac:dyDescent="0.2">
      <c r="A33" s="56"/>
      <c r="B33" s="51" t="s">
        <v>10</v>
      </c>
      <c r="C33" s="52">
        <v>36.438999999999993</v>
      </c>
      <c r="D33" s="52">
        <v>40.983000000000004</v>
      </c>
      <c r="E33" s="52">
        <v>46.165000000000006</v>
      </c>
      <c r="F33" s="52">
        <v>44.63</v>
      </c>
      <c r="G33" s="52">
        <v>37.454999999999998</v>
      </c>
      <c r="H33" s="52">
        <v>31.925000000000004</v>
      </c>
      <c r="I33" s="52">
        <v>23.048999999999999</v>
      </c>
      <c r="J33" s="52">
        <v>19.777999999999999</v>
      </c>
      <c r="K33" s="52">
        <v>43.152999999999999</v>
      </c>
      <c r="L33" s="52">
        <v>27.5</v>
      </c>
      <c r="M33" s="52">
        <v>28.588999999999999</v>
      </c>
      <c r="N33" s="52">
        <v>30.864999999999998</v>
      </c>
      <c r="O33" s="52">
        <v>40.387</v>
      </c>
      <c r="P33" s="61">
        <v>40.940999999999995</v>
      </c>
      <c r="Q33" s="61">
        <v>56.039000000000001</v>
      </c>
      <c r="R33" s="39">
        <v>54.259</v>
      </c>
      <c r="S33" s="39">
        <v>203.16199999999998</v>
      </c>
      <c r="T33" s="62">
        <v>237.786</v>
      </c>
      <c r="U33" s="62">
        <v>262.29500000000002</v>
      </c>
      <c r="V33" s="62">
        <v>254.77399999999997</v>
      </c>
      <c r="W33" s="62">
        <v>2.9080000000000004</v>
      </c>
    </row>
    <row r="34" spans="1:23" s="49" customFormat="1" ht="13.5" thickBot="1" x14ac:dyDescent="0.25">
      <c r="A34" s="63"/>
      <c r="B34" s="54" t="s">
        <v>11</v>
      </c>
      <c r="C34" s="43">
        <v>-38.510999999999989</v>
      </c>
      <c r="D34" s="43">
        <v>38.318999999999988</v>
      </c>
      <c r="E34" s="43">
        <v>-37.322000000000017</v>
      </c>
      <c r="F34" s="43">
        <v>-76.831999999999994</v>
      </c>
      <c r="G34" s="43">
        <v>-46.172000000000011</v>
      </c>
      <c r="H34" s="43">
        <v>1.4269999999999854</v>
      </c>
      <c r="I34" s="43">
        <v>31.491999999999997</v>
      </c>
      <c r="J34" s="43">
        <v>-32.067999999999991</v>
      </c>
      <c r="K34" s="43">
        <v>-122.452</v>
      </c>
      <c r="L34" s="43">
        <v>-27.997</v>
      </c>
      <c r="M34" s="43">
        <v>93.144000000000005</v>
      </c>
      <c r="N34" s="43">
        <v>-5.4539999999999971</v>
      </c>
      <c r="O34" s="43">
        <v>158.71099999999998</v>
      </c>
      <c r="P34" s="44">
        <v>-86.253999999999991</v>
      </c>
      <c r="Q34" s="44">
        <v>258.47300000000001</v>
      </c>
      <c r="R34" s="44">
        <v>1883.0580000000002</v>
      </c>
      <c r="S34" s="44">
        <v>648.55100000000016</v>
      </c>
      <c r="T34" s="45">
        <v>-265.76899999999995</v>
      </c>
      <c r="U34" s="45">
        <v>-276.97999999999996</v>
      </c>
      <c r="V34" s="45">
        <v>-183.42899999999995</v>
      </c>
      <c r="W34" s="45">
        <v>-57.475999999999999</v>
      </c>
    </row>
    <row r="35" spans="1:23" s="49" customFormat="1" x14ac:dyDescent="0.2">
      <c r="A35" s="46" t="s">
        <v>15</v>
      </c>
      <c r="B35" s="51" t="s">
        <v>7</v>
      </c>
      <c r="C35" s="38">
        <v>333.99</v>
      </c>
      <c r="D35" s="38">
        <v>1032.229</v>
      </c>
      <c r="E35" s="38">
        <v>533.29899999999998</v>
      </c>
      <c r="F35" s="38">
        <v>410.32299999999998</v>
      </c>
      <c r="G35" s="38">
        <v>664.99099999999999</v>
      </c>
      <c r="H35" s="38">
        <v>461.84100000000001</v>
      </c>
      <c r="I35" s="38">
        <v>811.36699999999996</v>
      </c>
      <c r="J35" s="38">
        <v>388.54399999999998</v>
      </c>
      <c r="K35" s="38">
        <v>295.642</v>
      </c>
      <c r="L35" s="38">
        <v>918.41899999999998</v>
      </c>
      <c r="M35" s="52">
        <v>286.64299999999997</v>
      </c>
      <c r="N35" s="38">
        <v>570.80100000000004</v>
      </c>
      <c r="O35" s="52">
        <v>707.33100000000002</v>
      </c>
      <c r="P35" s="61">
        <v>1235.31</v>
      </c>
      <c r="Q35" s="61">
        <v>1287.1890000000001</v>
      </c>
      <c r="R35" s="33">
        <v>403.4</v>
      </c>
      <c r="S35" s="33">
        <v>430.27199999999999</v>
      </c>
      <c r="T35" s="62">
        <v>421.37799999999999</v>
      </c>
      <c r="U35" s="62">
        <v>575.22</v>
      </c>
      <c r="V35" s="62">
        <v>603.36599999999999</v>
      </c>
      <c r="W35" s="62">
        <v>48.332000000000001</v>
      </c>
    </row>
    <row r="36" spans="1:23" s="49" customFormat="1" x14ac:dyDescent="0.2">
      <c r="A36" s="50"/>
      <c r="B36" s="51" t="s">
        <v>8</v>
      </c>
      <c r="C36" s="52">
        <v>239.73500000000001</v>
      </c>
      <c r="D36" s="52">
        <v>273.72399999999999</v>
      </c>
      <c r="E36" s="52">
        <v>319.07400000000001</v>
      </c>
      <c r="F36" s="52">
        <v>390.43200000000002</v>
      </c>
      <c r="G36" s="52">
        <v>402.81299999999999</v>
      </c>
      <c r="H36" s="52">
        <v>471.58</v>
      </c>
      <c r="I36" s="52">
        <v>954.16700000000003</v>
      </c>
      <c r="J36" s="52">
        <v>642.16700000000003</v>
      </c>
      <c r="K36" s="52">
        <v>594.59299999999996</v>
      </c>
      <c r="L36" s="52">
        <v>623.49199999999996</v>
      </c>
      <c r="M36" s="52">
        <v>1047.9079999999999</v>
      </c>
      <c r="N36" s="52">
        <v>350.26100000000002</v>
      </c>
      <c r="O36" s="52">
        <v>338.46800000000002</v>
      </c>
      <c r="P36" s="61">
        <v>379.16399999999999</v>
      </c>
      <c r="Q36" s="61">
        <v>634.89200000000005</v>
      </c>
      <c r="R36" s="39">
        <v>343.78699999999998</v>
      </c>
      <c r="S36" s="39">
        <v>364.29399999999998</v>
      </c>
      <c r="T36" s="62">
        <v>295.64699999999999</v>
      </c>
      <c r="U36" s="62">
        <v>309.79500000000002</v>
      </c>
      <c r="V36" s="62">
        <v>474.03199999999998</v>
      </c>
      <c r="W36" s="62">
        <v>45.473999999999997</v>
      </c>
    </row>
    <row r="37" spans="1:23" s="49" customFormat="1" x14ac:dyDescent="0.2">
      <c r="A37" s="50"/>
      <c r="B37" s="51" t="s">
        <v>9</v>
      </c>
      <c r="C37" s="38">
        <v>94.254999999999995</v>
      </c>
      <c r="D37" s="38">
        <v>758.50500000000011</v>
      </c>
      <c r="E37" s="38">
        <v>214.22499999999997</v>
      </c>
      <c r="F37" s="38">
        <v>19.890999999999963</v>
      </c>
      <c r="G37" s="38">
        <v>262.178</v>
      </c>
      <c r="H37" s="38">
        <v>-9.7389999999999759</v>
      </c>
      <c r="I37" s="38">
        <v>-142.80000000000007</v>
      </c>
      <c r="J37" s="38">
        <v>-253.62300000000005</v>
      </c>
      <c r="K37" s="38">
        <v>-298.95099999999996</v>
      </c>
      <c r="L37" s="38">
        <v>294.92700000000002</v>
      </c>
      <c r="M37" s="38">
        <v>-761.26499999999987</v>
      </c>
      <c r="N37" s="38">
        <v>220.54000000000002</v>
      </c>
      <c r="O37" s="38">
        <v>368.863</v>
      </c>
      <c r="P37" s="39">
        <v>856.14599999999996</v>
      </c>
      <c r="Q37" s="39">
        <v>652.29700000000003</v>
      </c>
      <c r="R37" s="39">
        <v>59.613</v>
      </c>
      <c r="S37" s="39">
        <v>65.978000000000009</v>
      </c>
      <c r="T37" s="40">
        <v>125.73099999999999</v>
      </c>
      <c r="U37" s="40">
        <v>265.42500000000001</v>
      </c>
      <c r="V37" s="40">
        <v>129.334</v>
      </c>
      <c r="W37" s="40">
        <v>2.8580000000000041</v>
      </c>
    </row>
    <row r="38" spans="1:23" s="49" customFormat="1" x14ac:dyDescent="0.2">
      <c r="A38" s="50"/>
      <c r="B38" s="51" t="s">
        <v>10</v>
      </c>
      <c r="C38" s="52">
        <v>179.58999999999997</v>
      </c>
      <c r="D38" s="52">
        <v>207.434</v>
      </c>
      <c r="E38" s="52">
        <v>264.95999999999998</v>
      </c>
      <c r="F38" s="52">
        <v>283.637</v>
      </c>
      <c r="G38" s="52">
        <v>268.24</v>
      </c>
      <c r="H38" s="52">
        <v>242.392</v>
      </c>
      <c r="I38" s="52">
        <v>210.15899999999999</v>
      </c>
      <c r="J38" s="52">
        <v>171.77599999999998</v>
      </c>
      <c r="K38" s="52">
        <v>182.16800000000001</v>
      </c>
      <c r="L38" s="52">
        <v>199.358</v>
      </c>
      <c r="M38" s="52">
        <v>205.20099999999999</v>
      </c>
      <c r="N38" s="52">
        <v>170.09899999999999</v>
      </c>
      <c r="O38" s="52">
        <v>152.74799999999999</v>
      </c>
      <c r="P38" s="61">
        <v>141.51399999999998</v>
      </c>
      <c r="Q38" s="61">
        <v>149.184</v>
      </c>
      <c r="R38" s="39">
        <v>150.84899999999999</v>
      </c>
      <c r="S38" s="39">
        <v>144.28800000000001</v>
      </c>
      <c r="T38" s="62">
        <v>138.166</v>
      </c>
      <c r="U38" s="62">
        <v>140.95499999999998</v>
      </c>
      <c r="V38" s="62">
        <v>176.977</v>
      </c>
      <c r="W38" s="62">
        <v>16.198</v>
      </c>
    </row>
    <row r="39" spans="1:23" s="49" customFormat="1" ht="13.5" thickBot="1" x14ac:dyDescent="0.25">
      <c r="A39" s="53"/>
      <c r="B39" s="51" t="s">
        <v>11</v>
      </c>
      <c r="C39" s="38">
        <v>-85.33499999999998</v>
      </c>
      <c r="D39" s="38">
        <v>551.07100000000014</v>
      </c>
      <c r="E39" s="38">
        <v>-50.735000000000014</v>
      </c>
      <c r="F39" s="38">
        <v>-263.74600000000004</v>
      </c>
      <c r="G39" s="38">
        <v>-6.0620000000000118</v>
      </c>
      <c r="H39" s="38">
        <v>-252.13099999999997</v>
      </c>
      <c r="I39" s="38">
        <v>-352.95900000000006</v>
      </c>
      <c r="J39" s="38">
        <v>-425.399</v>
      </c>
      <c r="K39" s="38">
        <v>-481.11899999999997</v>
      </c>
      <c r="L39" s="38">
        <v>95.569000000000017</v>
      </c>
      <c r="M39" s="38">
        <v>-966.46599999999989</v>
      </c>
      <c r="N39" s="38">
        <v>50.441000000000031</v>
      </c>
      <c r="O39" s="38">
        <v>216.11500000000001</v>
      </c>
      <c r="P39" s="39">
        <v>714.63199999999995</v>
      </c>
      <c r="Q39" s="39">
        <v>503.11300000000006</v>
      </c>
      <c r="R39" s="44">
        <v>-91.23599999999999</v>
      </c>
      <c r="S39" s="44">
        <v>-78.31</v>
      </c>
      <c r="T39" s="40">
        <v>-12.435000000000002</v>
      </c>
      <c r="U39" s="40">
        <v>124.47000000000003</v>
      </c>
      <c r="V39" s="40">
        <v>-47.643000000000001</v>
      </c>
      <c r="W39" s="40">
        <v>-13.339999999999996</v>
      </c>
    </row>
    <row r="40" spans="1:23" s="49" customFormat="1" x14ac:dyDescent="0.2">
      <c r="A40" s="46" t="s">
        <v>16</v>
      </c>
      <c r="B40" s="47" t="s">
        <v>7</v>
      </c>
      <c r="C40" s="32">
        <v>92.405000000000001</v>
      </c>
      <c r="D40" s="32">
        <v>72.608000000000004</v>
      </c>
      <c r="E40" s="32">
        <v>105.1</v>
      </c>
      <c r="F40" s="32">
        <v>132.63900000000001</v>
      </c>
      <c r="G40" s="32">
        <v>166.499</v>
      </c>
      <c r="H40" s="32">
        <v>64.703000000000003</v>
      </c>
      <c r="I40" s="32">
        <v>54.392000000000003</v>
      </c>
      <c r="J40" s="32">
        <v>47.241</v>
      </c>
      <c r="K40" s="32">
        <v>22.827000000000002</v>
      </c>
      <c r="L40" s="32">
        <v>29.702999999999999</v>
      </c>
      <c r="M40" s="48">
        <v>6.8380000000000001</v>
      </c>
      <c r="N40" s="32">
        <v>0.999</v>
      </c>
      <c r="O40" s="48">
        <v>0</v>
      </c>
      <c r="P40" s="59">
        <v>0</v>
      </c>
      <c r="Q40" s="59">
        <v>0</v>
      </c>
      <c r="R40" s="33">
        <v>0</v>
      </c>
      <c r="S40" s="33">
        <v>0</v>
      </c>
      <c r="T40" s="60">
        <v>0</v>
      </c>
      <c r="U40" s="60">
        <v>0</v>
      </c>
      <c r="V40" s="60">
        <v>0</v>
      </c>
      <c r="W40" s="60">
        <v>0</v>
      </c>
    </row>
    <row r="41" spans="1:23" s="49" customFormat="1" x14ac:dyDescent="0.2">
      <c r="A41" s="50"/>
      <c r="B41" s="51" t="s">
        <v>8</v>
      </c>
      <c r="C41" s="52">
        <v>24.818000000000001</v>
      </c>
      <c r="D41" s="52">
        <v>109.393</v>
      </c>
      <c r="E41" s="52">
        <v>140.46899999999999</v>
      </c>
      <c r="F41" s="52">
        <v>86.221999999999994</v>
      </c>
      <c r="G41" s="52">
        <v>101.8</v>
      </c>
      <c r="H41" s="52">
        <v>93.082999999999998</v>
      </c>
      <c r="I41" s="52">
        <v>72.966999999999999</v>
      </c>
      <c r="J41" s="52">
        <v>75.006</v>
      </c>
      <c r="K41" s="52">
        <v>45.912999999999997</v>
      </c>
      <c r="L41" s="52">
        <v>75.62</v>
      </c>
      <c r="M41" s="52">
        <v>18.260000000000002</v>
      </c>
      <c r="N41" s="52">
        <v>15.303000000000001</v>
      </c>
      <c r="O41" s="52">
        <v>2.6549999999999998</v>
      </c>
      <c r="P41" s="61">
        <v>4.5819999999999999</v>
      </c>
      <c r="Q41" s="61">
        <v>2.6549999999999998</v>
      </c>
      <c r="R41" s="39">
        <v>2.6549999999999998</v>
      </c>
      <c r="S41" s="39">
        <v>0</v>
      </c>
      <c r="T41" s="62">
        <v>0</v>
      </c>
      <c r="U41" s="62">
        <v>0</v>
      </c>
      <c r="V41" s="62">
        <v>0</v>
      </c>
      <c r="W41" s="62">
        <v>0</v>
      </c>
    </row>
    <row r="42" spans="1:23" s="49" customFormat="1" x14ac:dyDescent="0.2">
      <c r="A42" s="50"/>
      <c r="B42" s="51" t="s">
        <v>9</v>
      </c>
      <c r="C42" s="38">
        <v>67.587000000000003</v>
      </c>
      <c r="D42" s="38">
        <v>-36.784999999999997</v>
      </c>
      <c r="E42" s="38">
        <v>-35.369</v>
      </c>
      <c r="F42" s="38">
        <v>46.417000000000016</v>
      </c>
      <c r="G42" s="38">
        <v>64.698999999999998</v>
      </c>
      <c r="H42" s="38">
        <v>-28.379999999999995</v>
      </c>
      <c r="I42" s="38">
        <v>-18.574999999999996</v>
      </c>
      <c r="J42" s="38">
        <v>-27.765000000000001</v>
      </c>
      <c r="K42" s="38">
        <v>-23.085999999999995</v>
      </c>
      <c r="L42" s="38">
        <v>-45.917000000000002</v>
      </c>
      <c r="M42" s="38">
        <v>-11.422000000000001</v>
      </c>
      <c r="N42" s="38">
        <v>-14.304</v>
      </c>
      <c r="O42" s="38">
        <v>-2.6549999999999998</v>
      </c>
      <c r="P42" s="39">
        <v>-4.5819999999999999</v>
      </c>
      <c r="Q42" s="39">
        <v>-2.6549999999999998</v>
      </c>
      <c r="R42" s="39">
        <v>-2.6549999999999998</v>
      </c>
      <c r="S42" s="39">
        <v>0</v>
      </c>
      <c r="T42" s="40">
        <v>0</v>
      </c>
      <c r="U42" s="40">
        <v>0</v>
      </c>
      <c r="V42" s="40">
        <v>0</v>
      </c>
      <c r="W42" s="40">
        <v>0</v>
      </c>
    </row>
    <row r="43" spans="1:23" s="49" customFormat="1" x14ac:dyDescent="0.2">
      <c r="A43" s="50"/>
      <c r="B43" s="51" t="s">
        <v>10</v>
      </c>
      <c r="C43" s="52">
        <v>3.1829999999999998</v>
      </c>
      <c r="D43" s="52">
        <v>13.308999999999999</v>
      </c>
      <c r="E43" s="52">
        <v>12.250999999999999</v>
      </c>
      <c r="F43" s="52">
        <v>7.2939999999999996</v>
      </c>
      <c r="G43" s="52">
        <v>10.138999999999999</v>
      </c>
      <c r="H43" s="52">
        <v>9.0069999999999997</v>
      </c>
      <c r="I43" s="52">
        <v>6.3839999999999995</v>
      </c>
      <c r="J43" s="52">
        <v>6.1649999999999991</v>
      </c>
      <c r="K43" s="52">
        <v>5.5469999999999997</v>
      </c>
      <c r="L43" s="52">
        <v>3.109</v>
      </c>
      <c r="M43" s="52">
        <v>1.429</v>
      </c>
      <c r="N43" s="52">
        <v>0.95799999999999996</v>
      </c>
      <c r="O43" s="52">
        <v>0.39100000000000001</v>
      </c>
      <c r="P43" s="61">
        <v>0.32200000000000001</v>
      </c>
      <c r="Q43" s="61">
        <v>0.186</v>
      </c>
      <c r="R43" s="39">
        <v>9.9000000000000005E-2</v>
      </c>
      <c r="S43" s="39">
        <v>0</v>
      </c>
      <c r="T43" s="62">
        <v>0</v>
      </c>
      <c r="U43" s="62">
        <v>0</v>
      </c>
      <c r="V43" s="62">
        <v>0</v>
      </c>
      <c r="W43" s="62">
        <v>0</v>
      </c>
    </row>
    <row r="44" spans="1:23" s="35" customFormat="1" ht="13.5" thickBot="1" x14ac:dyDescent="0.25">
      <c r="A44" s="53"/>
      <c r="B44" s="42" t="s">
        <v>11</v>
      </c>
      <c r="C44" s="43">
        <v>64.403999999999996</v>
      </c>
      <c r="D44" s="43">
        <v>-50.093999999999994</v>
      </c>
      <c r="E44" s="43">
        <v>-47.62</v>
      </c>
      <c r="F44" s="43">
        <v>39.123000000000019</v>
      </c>
      <c r="G44" s="43">
        <v>54.56</v>
      </c>
      <c r="H44" s="43">
        <v>-37.386999999999993</v>
      </c>
      <c r="I44" s="43">
        <v>-24.958999999999996</v>
      </c>
      <c r="J44" s="43">
        <v>-33.93</v>
      </c>
      <c r="K44" s="43">
        <v>-28.632999999999996</v>
      </c>
      <c r="L44" s="43">
        <v>-49.026000000000003</v>
      </c>
      <c r="M44" s="43">
        <v>-12.851000000000001</v>
      </c>
      <c r="N44" s="43">
        <v>-15.262</v>
      </c>
      <c r="O44" s="43">
        <v>-3.0459999999999998</v>
      </c>
      <c r="P44" s="44">
        <v>-4.9039999999999999</v>
      </c>
      <c r="Q44" s="44">
        <v>-2.8409999999999997</v>
      </c>
      <c r="R44" s="44">
        <v>-2.754</v>
      </c>
      <c r="S44" s="44">
        <v>0</v>
      </c>
      <c r="T44" s="45">
        <v>0</v>
      </c>
      <c r="U44" s="45">
        <v>0</v>
      </c>
      <c r="V44" s="45">
        <v>0</v>
      </c>
      <c r="W44" s="45">
        <v>0</v>
      </c>
    </row>
    <row r="45" spans="1:23" s="35" customFormat="1" x14ac:dyDescent="0.2">
      <c r="A45" s="64" t="s">
        <v>17</v>
      </c>
      <c r="B45" s="31" t="s">
        <v>7</v>
      </c>
      <c r="C45" s="32">
        <v>65.156999999999996</v>
      </c>
      <c r="D45" s="32">
        <v>72.111000000000004</v>
      </c>
      <c r="E45" s="32">
        <v>76.718000000000004</v>
      </c>
      <c r="F45" s="32">
        <v>20.975000000000001</v>
      </c>
      <c r="G45" s="32">
        <v>154.054</v>
      </c>
      <c r="H45" s="32">
        <v>17.373000000000001</v>
      </c>
      <c r="I45" s="32">
        <v>7.2539999999999996</v>
      </c>
      <c r="J45" s="32">
        <v>1.264</v>
      </c>
      <c r="K45" s="32">
        <v>0.191</v>
      </c>
      <c r="L45" s="32">
        <v>0</v>
      </c>
      <c r="M45" s="48">
        <v>0</v>
      </c>
      <c r="N45" s="32">
        <v>0</v>
      </c>
      <c r="O45" s="48">
        <v>0</v>
      </c>
      <c r="P45" s="59">
        <v>0</v>
      </c>
      <c r="Q45" s="59">
        <v>0</v>
      </c>
      <c r="R45" s="33">
        <v>0</v>
      </c>
      <c r="S45" s="33">
        <v>0</v>
      </c>
      <c r="T45" s="60">
        <v>0</v>
      </c>
      <c r="U45" s="60">
        <v>0</v>
      </c>
      <c r="V45" s="60">
        <v>0</v>
      </c>
      <c r="W45" s="60">
        <v>0</v>
      </c>
    </row>
    <row r="46" spans="1:23" s="35" customFormat="1" x14ac:dyDescent="0.2">
      <c r="A46" s="65"/>
      <c r="B46" s="37" t="s">
        <v>8</v>
      </c>
      <c r="C46" s="52">
        <v>304.23399999999998</v>
      </c>
      <c r="D46" s="52">
        <v>281.67099999999999</v>
      </c>
      <c r="E46" s="52">
        <v>283.83300000000003</v>
      </c>
      <c r="F46" s="52">
        <v>259.25299999999999</v>
      </c>
      <c r="G46" s="52">
        <v>230.87299999999999</v>
      </c>
      <c r="H46" s="52">
        <v>243.834</v>
      </c>
      <c r="I46" s="52">
        <v>237.93100000000001</v>
      </c>
      <c r="J46" s="52">
        <v>197.10499999999999</v>
      </c>
      <c r="K46" s="52">
        <v>154.142</v>
      </c>
      <c r="L46" s="52">
        <v>62.396999999999998</v>
      </c>
      <c r="M46" s="52">
        <v>0</v>
      </c>
      <c r="N46" s="52">
        <v>0</v>
      </c>
      <c r="O46" s="52">
        <v>0</v>
      </c>
      <c r="P46" s="61">
        <v>0</v>
      </c>
      <c r="Q46" s="61">
        <v>0</v>
      </c>
      <c r="R46" s="39">
        <v>0</v>
      </c>
      <c r="S46" s="39">
        <v>0</v>
      </c>
      <c r="T46" s="62">
        <v>0</v>
      </c>
      <c r="U46" s="62">
        <v>0</v>
      </c>
      <c r="V46" s="62">
        <v>0</v>
      </c>
      <c r="W46" s="62">
        <v>0</v>
      </c>
    </row>
    <row r="47" spans="1:23" s="35" customFormat="1" x14ac:dyDescent="0.2">
      <c r="A47" s="65"/>
      <c r="B47" s="37" t="s">
        <v>9</v>
      </c>
      <c r="C47" s="38">
        <v>-239.077</v>
      </c>
      <c r="D47" s="38">
        <v>-209.56</v>
      </c>
      <c r="E47" s="38">
        <v>-207.11500000000001</v>
      </c>
      <c r="F47" s="38">
        <v>-238.27799999999999</v>
      </c>
      <c r="G47" s="38">
        <v>-76.818999999999988</v>
      </c>
      <c r="H47" s="38">
        <v>-226.46100000000001</v>
      </c>
      <c r="I47" s="38">
        <v>-230.67700000000002</v>
      </c>
      <c r="J47" s="38">
        <v>-195.84099999999998</v>
      </c>
      <c r="K47" s="38">
        <v>-153.95099999999999</v>
      </c>
      <c r="L47" s="38">
        <v>-62.396999999999998</v>
      </c>
      <c r="M47" s="38">
        <v>0</v>
      </c>
      <c r="N47" s="38">
        <v>0</v>
      </c>
      <c r="O47" s="38">
        <v>0</v>
      </c>
      <c r="P47" s="39">
        <v>0</v>
      </c>
      <c r="Q47" s="39">
        <v>0</v>
      </c>
      <c r="R47" s="39">
        <v>0</v>
      </c>
      <c r="S47" s="39">
        <v>0</v>
      </c>
      <c r="T47" s="40">
        <v>0</v>
      </c>
      <c r="U47" s="40">
        <v>0</v>
      </c>
      <c r="V47" s="40">
        <v>0</v>
      </c>
      <c r="W47" s="40">
        <v>0</v>
      </c>
    </row>
    <row r="48" spans="1:23" s="35" customFormat="1" x14ac:dyDescent="0.2">
      <c r="A48" s="65"/>
      <c r="B48" s="37" t="s">
        <v>10</v>
      </c>
      <c r="C48" s="52">
        <v>126.542</v>
      </c>
      <c r="D48" s="52">
        <v>93.338999999999999</v>
      </c>
      <c r="E48" s="52">
        <v>88.921000000000006</v>
      </c>
      <c r="F48" s="52">
        <v>75.63</v>
      </c>
      <c r="G48" s="52">
        <v>63.344999999999999</v>
      </c>
      <c r="H48" s="52">
        <v>49.547000000000004</v>
      </c>
      <c r="I48" s="52">
        <v>37.305999999999997</v>
      </c>
      <c r="J48" s="52">
        <v>25.177</v>
      </c>
      <c r="K48" s="52">
        <v>12.456</v>
      </c>
      <c r="L48" s="52">
        <v>2.4159999999999999</v>
      </c>
      <c r="M48" s="52">
        <v>0</v>
      </c>
      <c r="N48" s="52">
        <v>0</v>
      </c>
      <c r="O48" s="52">
        <v>0</v>
      </c>
      <c r="P48" s="61">
        <v>0</v>
      </c>
      <c r="Q48" s="61">
        <v>0</v>
      </c>
      <c r="R48" s="39">
        <v>0</v>
      </c>
      <c r="S48" s="39">
        <v>0</v>
      </c>
      <c r="T48" s="62">
        <v>0</v>
      </c>
      <c r="U48" s="62">
        <v>0</v>
      </c>
      <c r="V48" s="62">
        <v>0</v>
      </c>
      <c r="W48" s="62">
        <v>0</v>
      </c>
    </row>
    <row r="49" spans="1:23" s="35" customFormat="1" ht="13.5" thickBot="1" x14ac:dyDescent="0.25">
      <c r="A49" s="66"/>
      <c r="B49" s="42" t="s">
        <v>11</v>
      </c>
      <c r="C49" s="43">
        <v>-365.61900000000003</v>
      </c>
      <c r="D49" s="43">
        <v>-302.899</v>
      </c>
      <c r="E49" s="43">
        <v>-296.036</v>
      </c>
      <c r="F49" s="43">
        <v>-313.90800000000002</v>
      </c>
      <c r="G49" s="43">
        <v>-140.16399999999999</v>
      </c>
      <c r="H49" s="43">
        <v>-276.00800000000004</v>
      </c>
      <c r="I49" s="43">
        <v>-267.983</v>
      </c>
      <c r="J49" s="43">
        <v>-221.01799999999997</v>
      </c>
      <c r="K49" s="43">
        <v>-166.40699999999998</v>
      </c>
      <c r="L49" s="43">
        <v>-64.813000000000002</v>
      </c>
      <c r="M49" s="43">
        <v>0</v>
      </c>
      <c r="N49" s="43">
        <v>0</v>
      </c>
      <c r="O49" s="43">
        <v>0</v>
      </c>
      <c r="P49" s="44">
        <v>0</v>
      </c>
      <c r="Q49" s="44">
        <v>0</v>
      </c>
      <c r="R49" s="44">
        <v>0</v>
      </c>
      <c r="S49" s="44">
        <v>0</v>
      </c>
      <c r="T49" s="45">
        <v>0</v>
      </c>
      <c r="U49" s="45">
        <v>0</v>
      </c>
      <c r="V49" s="45">
        <v>0</v>
      </c>
      <c r="W49" s="45">
        <v>0</v>
      </c>
    </row>
    <row r="50" spans="1:23" s="35" customFormat="1" ht="12.75" customHeight="1" x14ac:dyDescent="0.2">
      <c r="A50" s="67" t="s">
        <v>18</v>
      </c>
      <c r="B50" s="68" t="s">
        <v>19</v>
      </c>
      <c r="C50" s="38">
        <v>4978.0269999999991</v>
      </c>
      <c r="D50" s="38">
        <v>2344.1909999999998</v>
      </c>
      <c r="E50" s="38">
        <v>1384.915</v>
      </c>
      <c r="F50" s="38">
        <v>1588.681</v>
      </c>
      <c r="G50" s="38">
        <v>3086.819</v>
      </c>
      <c r="H50" s="38">
        <v>1696.4569999999999</v>
      </c>
      <c r="I50" s="38">
        <v>6456.84</v>
      </c>
      <c r="J50" s="38">
        <v>5987.8350000000009</v>
      </c>
      <c r="K50" s="38">
        <v>7076.9619999999995</v>
      </c>
      <c r="L50" s="38">
        <v>1593.0479999999998</v>
      </c>
      <c r="M50" s="38">
        <v>1974.5289999999998</v>
      </c>
      <c r="N50" s="38">
        <v>4812.0370000000003</v>
      </c>
      <c r="O50" s="38">
        <v>6039.7050000000008</v>
      </c>
      <c r="P50" s="39">
        <v>4318.5249999999996</v>
      </c>
      <c r="Q50" s="39">
        <v>8907.753999999999</v>
      </c>
      <c r="R50" s="33">
        <v>2663.8660000000004</v>
      </c>
      <c r="S50" s="33">
        <v>1577.366</v>
      </c>
      <c r="T50" s="40">
        <v>1233.175</v>
      </c>
      <c r="U50" s="40">
        <v>1681.7840000000001</v>
      </c>
      <c r="V50" s="40">
        <v>6748.4760000000006</v>
      </c>
      <c r="W50" s="40">
        <v>52.341000000000001</v>
      </c>
    </row>
    <row r="51" spans="1:23" s="35" customFormat="1" x14ac:dyDescent="0.2">
      <c r="A51" s="69"/>
      <c r="B51" s="70" t="s">
        <v>20</v>
      </c>
      <c r="C51" s="38">
        <v>5725.8739999999998</v>
      </c>
      <c r="D51" s="38">
        <v>1933.758</v>
      </c>
      <c r="E51" s="38">
        <v>1901.1930000000002</v>
      </c>
      <c r="F51" s="38">
        <v>2098.88</v>
      </c>
      <c r="G51" s="38">
        <v>2072.8379999999997</v>
      </c>
      <c r="H51" s="38">
        <v>2395.837</v>
      </c>
      <c r="I51" s="38">
        <v>4978.2519999999995</v>
      </c>
      <c r="J51" s="38">
        <v>3679.375</v>
      </c>
      <c r="K51" s="38">
        <v>2822.1929999999998</v>
      </c>
      <c r="L51" s="38">
        <v>5822.9369999999999</v>
      </c>
      <c r="M51" s="38">
        <v>2204.0960000000005</v>
      </c>
      <c r="N51" s="38">
        <v>2301.9089999999997</v>
      </c>
      <c r="O51" s="38">
        <v>785.91799999999989</v>
      </c>
      <c r="P51" s="39">
        <v>2361.069</v>
      </c>
      <c r="Q51" s="39">
        <v>2533.0700000000002</v>
      </c>
      <c r="R51" s="39">
        <v>689.69699999999989</v>
      </c>
      <c r="S51" s="39">
        <v>2209.4789999999998</v>
      </c>
      <c r="T51" s="40">
        <v>2630.875</v>
      </c>
      <c r="U51" s="40">
        <v>2439.59</v>
      </c>
      <c r="V51" s="40">
        <v>2475.4839999999999</v>
      </c>
      <c r="W51" s="40">
        <v>139.90699999999998</v>
      </c>
    </row>
    <row r="52" spans="1:23" s="35" customFormat="1" x14ac:dyDescent="0.2">
      <c r="A52" s="69"/>
      <c r="B52" s="70" t="s">
        <v>21</v>
      </c>
      <c r="C52" s="38">
        <v>-747.84700000000043</v>
      </c>
      <c r="D52" s="38">
        <v>410.43299999999994</v>
      </c>
      <c r="E52" s="38">
        <v>-516.27800000000025</v>
      </c>
      <c r="F52" s="38">
        <v>-510.19899999999984</v>
      </c>
      <c r="G52" s="38">
        <v>1013.981</v>
      </c>
      <c r="H52" s="38">
        <v>-699.38000000000034</v>
      </c>
      <c r="I52" s="38">
        <v>1478.5880000000002</v>
      </c>
      <c r="J52" s="38">
        <v>2308.4600000000009</v>
      </c>
      <c r="K52" s="38">
        <v>4254.7689999999993</v>
      </c>
      <c r="L52" s="38">
        <v>-4229.8890000000001</v>
      </c>
      <c r="M52" s="38">
        <v>-229.56700000000069</v>
      </c>
      <c r="N52" s="38">
        <v>2510.1280000000006</v>
      </c>
      <c r="O52" s="38">
        <v>5253.7870000000012</v>
      </c>
      <c r="P52" s="39">
        <v>1957.4559999999997</v>
      </c>
      <c r="Q52" s="39">
        <v>6374.6839999999993</v>
      </c>
      <c r="R52" s="39">
        <v>1974.1690000000006</v>
      </c>
      <c r="S52" s="39">
        <v>-632.11299999999983</v>
      </c>
      <c r="T52" s="40">
        <v>-1397.7</v>
      </c>
      <c r="U52" s="40">
        <v>-757.80600000000004</v>
      </c>
      <c r="V52" s="40">
        <v>4272.9920000000002</v>
      </c>
      <c r="W52" s="40">
        <v>-87.565999999999974</v>
      </c>
    </row>
    <row r="53" spans="1:23" s="35" customFormat="1" x14ac:dyDescent="0.2">
      <c r="A53" s="69"/>
      <c r="B53" s="71" t="s">
        <v>22</v>
      </c>
      <c r="C53" s="38">
        <v>1619.1859999999999</v>
      </c>
      <c r="D53" s="38">
        <v>1694.0159999999998</v>
      </c>
      <c r="E53" s="38">
        <v>1734.808</v>
      </c>
      <c r="F53" s="38">
        <v>1778.8810000000003</v>
      </c>
      <c r="G53" s="38">
        <v>1743.5060000000001</v>
      </c>
      <c r="H53" s="38">
        <v>1575.5659999999998</v>
      </c>
      <c r="I53" s="38">
        <v>1954.6599999999999</v>
      </c>
      <c r="J53" s="38">
        <v>1866.7900000000002</v>
      </c>
      <c r="K53" s="38">
        <v>2389.3150000000001</v>
      </c>
      <c r="L53" s="38">
        <v>2415.5580000000004</v>
      </c>
      <c r="M53" s="38">
        <v>2303.1970000000001</v>
      </c>
      <c r="N53" s="38">
        <v>2486.0949999999998</v>
      </c>
      <c r="O53" s="38">
        <v>2447.163</v>
      </c>
      <c r="P53" s="39">
        <v>2786.5940000000001</v>
      </c>
      <c r="Q53" s="39">
        <v>3109.69</v>
      </c>
      <c r="R53" s="39">
        <v>4003.7940000000003</v>
      </c>
      <c r="S53" s="39">
        <v>4064.0750000000003</v>
      </c>
      <c r="T53" s="40">
        <v>3963.741</v>
      </c>
      <c r="U53" s="40">
        <v>3760.3020000000001</v>
      </c>
      <c r="V53" s="40">
        <v>3682.136</v>
      </c>
      <c r="W53" s="40">
        <v>845.60800000000006</v>
      </c>
    </row>
    <row r="54" spans="1:23" s="35" customFormat="1" ht="13.5" thickBot="1" x14ac:dyDescent="0.25">
      <c r="A54" s="72"/>
      <c r="B54" s="73" t="s">
        <v>23</v>
      </c>
      <c r="C54" s="43">
        <v>-2367.0330000000004</v>
      </c>
      <c r="D54" s="43">
        <v>-1283.5830000000001</v>
      </c>
      <c r="E54" s="43">
        <v>-2251.0860000000002</v>
      </c>
      <c r="F54" s="43">
        <v>-2289.08</v>
      </c>
      <c r="G54" s="43">
        <v>-729.52500000000009</v>
      </c>
      <c r="H54" s="43">
        <v>-2274.9459999999999</v>
      </c>
      <c r="I54" s="43">
        <v>-476.07199999999949</v>
      </c>
      <c r="J54" s="43">
        <v>441.67000000000058</v>
      </c>
      <c r="K54" s="43">
        <v>1865.4539999999995</v>
      </c>
      <c r="L54" s="43">
        <v>-6645.4470000000001</v>
      </c>
      <c r="M54" s="43">
        <v>-2532.764000000001</v>
      </c>
      <c r="N54" s="43">
        <v>24.033000000000811</v>
      </c>
      <c r="O54" s="43">
        <v>2806.6240000000012</v>
      </c>
      <c r="P54" s="44">
        <v>-829.13800000000037</v>
      </c>
      <c r="Q54" s="44">
        <v>3264.9939999999992</v>
      </c>
      <c r="R54" s="44">
        <v>-2029.6249999999998</v>
      </c>
      <c r="S54" s="44">
        <v>-4696.1880000000001</v>
      </c>
      <c r="T54" s="45">
        <v>-5361.4409999999998</v>
      </c>
      <c r="U54" s="45">
        <v>-4518.1080000000002</v>
      </c>
      <c r="V54" s="45">
        <v>590.85600000000022</v>
      </c>
      <c r="W54" s="45">
        <v>-933.17399999999998</v>
      </c>
    </row>
    <row r="55" spans="1:23" s="81" customFormat="1" ht="13.5" customHeight="1" x14ac:dyDescent="0.2">
      <c r="A55" s="74" t="str">
        <f>+'[1]Sal Total'!$A$26</f>
        <v>Source: Ministry of Popular Power of Economy and Finance. National Public Credit Bureau</v>
      </c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76"/>
      <c r="O55" s="78"/>
      <c r="P55" s="79"/>
      <c r="Q55" s="80"/>
      <c r="R55" s="80"/>
      <c r="S55" s="80"/>
      <c r="T55" s="80"/>
    </row>
    <row r="56" spans="1:23" s="81" customFormat="1" x14ac:dyDescent="0.2">
      <c r="A56" s="82" t="str">
        <f>'[1]Sal Total'!A24</f>
        <v>a/ Preliminary figures as of 03/31/2017</v>
      </c>
      <c r="B56" s="83"/>
      <c r="C56" s="84"/>
      <c r="D56" s="84"/>
      <c r="E56" s="84"/>
      <c r="F56" s="84"/>
      <c r="G56" s="76"/>
      <c r="H56" s="84"/>
      <c r="I56" s="84"/>
      <c r="J56" s="84"/>
      <c r="K56" s="84"/>
      <c r="L56" s="84"/>
      <c r="M56" s="85"/>
      <c r="N56" s="84"/>
      <c r="O56" s="78"/>
      <c r="P56" s="86"/>
      <c r="Q56" s="87"/>
      <c r="R56" s="87"/>
      <c r="S56" s="87"/>
      <c r="T56" s="87"/>
    </row>
    <row r="57" spans="1:23" x14ac:dyDescent="0.2">
      <c r="A57" s="88" t="str">
        <f>'[1]Sal Total'!A25</f>
        <v>Exchange rate as of March 31, 2017 provided by The Venezuelan Central Bank</v>
      </c>
    </row>
    <row r="58" spans="1:23" x14ac:dyDescent="0.2">
      <c r="A58" s="89"/>
      <c r="C58"/>
      <c r="D58"/>
      <c r="E58"/>
      <c r="F58"/>
      <c r="G58"/>
      <c r="H58"/>
      <c r="I58"/>
      <c r="J58"/>
      <c r="K58"/>
      <c r="L58"/>
      <c r="M58" s="90"/>
      <c r="N58"/>
      <c r="O58"/>
      <c r="P58" s="90"/>
      <c r="Q58"/>
      <c r="R58"/>
      <c r="S58"/>
      <c r="T58"/>
    </row>
    <row r="60" spans="1:23" x14ac:dyDescent="0.2">
      <c r="A60" s="89"/>
    </row>
  </sheetData>
  <mergeCells count="11">
    <mergeCell ref="A30:A34"/>
    <mergeCell ref="A35:A39"/>
    <mergeCell ref="A40:A44"/>
    <mergeCell ref="A45:A49"/>
    <mergeCell ref="A50:A54"/>
    <mergeCell ref="A7:T7"/>
    <mergeCell ref="A8:T8"/>
    <mergeCell ref="A9:T9"/>
    <mergeCell ref="A15:A19"/>
    <mergeCell ref="A20:A24"/>
    <mergeCell ref="A25:A29"/>
  </mergeCells>
  <conditionalFormatting sqref="C15:W54">
    <cfRule type="cellIs" priority="1" stopIfTrue="1" operator="lessThan">
      <formula>0</formula>
    </cfRule>
  </conditionalFormatting>
  <printOptions horizontalCentered="1"/>
  <pageMargins left="0.78740157480314965" right="0.59055118110236227" top="0.78740157480314965" bottom="0.59055118110236227" header="0.59055118110236227" footer="0"/>
  <pageSetup scale="38" orientation="landscape" r:id="rId1"/>
  <headerFooter alignWithMargins="0">
    <oddFooter>&amp;C14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Flujos Ext</vt:lpstr>
      <vt:lpstr>'Flujos Ext'!Área_de_impresión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2017-05-05T14:13:21Z</dcterms:created>
  <dcterms:modified xsi:type="dcterms:W3CDTF">2017-05-05T14:13:36Z</dcterms:modified>
</cp:coreProperties>
</file>