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tadística\Archivos Página WEB\2017\Marzo 2017\b) Estadisticas Deuda Pública\b.3. Estadisticas Lac Debt Group\"/>
    </mc:Choice>
  </mc:AlternateContent>
  <bookViews>
    <workbookView xWindow="0" yWindow="0" windowWidth="20490" windowHeight="8340"/>
  </bookViews>
  <sheets>
    <sheet name="Debt Serv. Proj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163" i="1" l="1"/>
  <c r="V162" i="1"/>
  <c r="V161" i="1"/>
  <c r="V160" i="1"/>
  <c r="V159" i="1"/>
  <c r="V158" i="1"/>
  <c r="V157" i="1"/>
  <c r="V156" i="1"/>
  <c r="V155" i="1"/>
  <c r="V154" i="1"/>
  <c r="V153" i="1"/>
  <c r="V152" i="1"/>
  <c r="V151" i="1"/>
  <c r="V150" i="1"/>
  <c r="V149" i="1"/>
  <c r="V148" i="1"/>
  <c r="V147" i="1"/>
  <c r="V146" i="1"/>
  <c r="V145" i="1"/>
  <c r="V144" i="1"/>
  <c r="V143" i="1"/>
  <c r="V142" i="1"/>
  <c r="V141" i="1"/>
  <c r="V140" i="1"/>
  <c r="V139" i="1"/>
  <c r="V138" i="1"/>
  <c r="V137" i="1"/>
  <c r="V136" i="1"/>
  <c r="V135" i="1"/>
  <c r="V134" i="1"/>
  <c r="V133" i="1"/>
  <c r="V132" i="1"/>
  <c r="V131" i="1"/>
  <c r="V130" i="1"/>
  <c r="V129" i="1"/>
  <c r="V128" i="1"/>
  <c r="V127" i="1"/>
  <c r="V126" i="1"/>
  <c r="V125" i="1"/>
  <c r="V124" i="1"/>
  <c r="V123" i="1"/>
  <c r="V122" i="1"/>
  <c r="V121" i="1"/>
  <c r="V120" i="1"/>
  <c r="V119" i="1"/>
  <c r="V118" i="1"/>
  <c r="V117" i="1"/>
  <c r="V116" i="1"/>
  <c r="V115" i="1"/>
  <c r="V114" i="1"/>
  <c r="V113" i="1"/>
  <c r="V112" i="1"/>
  <c r="V111" i="1"/>
  <c r="V110" i="1"/>
  <c r="V109" i="1"/>
  <c r="V108" i="1"/>
  <c r="V107" i="1"/>
  <c r="V106" i="1"/>
  <c r="V105" i="1"/>
  <c r="V104" i="1"/>
  <c r="V103" i="1"/>
  <c r="V102" i="1"/>
  <c r="V101" i="1"/>
  <c r="V100" i="1"/>
  <c r="V99" i="1"/>
  <c r="V98" i="1"/>
  <c r="N163" i="1"/>
  <c r="N162" i="1"/>
  <c r="N161" i="1"/>
  <c r="N160" i="1"/>
  <c r="N159" i="1"/>
  <c r="N158" i="1"/>
  <c r="N136" i="1"/>
  <c r="N115" i="1"/>
  <c r="N105" i="1"/>
  <c r="N99" i="1"/>
  <c r="BB270" i="1" l="1"/>
  <c r="BB269" i="1"/>
  <c r="BB268" i="1"/>
  <c r="AX268" i="1"/>
  <c r="AT268" i="1"/>
  <c r="AL268" i="1"/>
  <c r="AH268" i="1"/>
  <c r="AD268" i="1"/>
  <c r="Z268" i="1"/>
  <c r="V268" i="1"/>
  <c r="R268" i="1"/>
  <c r="N268" i="1"/>
  <c r="J268" i="1"/>
  <c r="F268" i="1"/>
  <c r="BB267" i="1"/>
  <c r="BB266" i="1" s="1"/>
  <c r="AX267" i="1"/>
  <c r="AX264" i="1" s="1"/>
  <c r="AT267" i="1"/>
  <c r="AL267" i="1"/>
  <c r="AH267" i="1"/>
  <c r="AD267" i="1"/>
  <c r="Z267" i="1"/>
  <c r="V267" i="1"/>
  <c r="R267" i="1"/>
  <c r="N267" i="1"/>
  <c r="J267" i="1"/>
  <c r="F267" i="1"/>
  <c r="BA266" i="1"/>
  <c r="AZ266" i="1"/>
  <c r="AY266" i="1"/>
  <c r="AX266" i="1"/>
  <c r="AT266" i="1"/>
  <c r="AT264" i="1" s="1"/>
  <c r="AL266" i="1"/>
  <c r="AH266" i="1"/>
  <c r="AD266" i="1"/>
  <c r="Z266" i="1"/>
  <c r="V266" i="1"/>
  <c r="R266" i="1"/>
  <c r="N266" i="1"/>
  <c r="J266" i="1"/>
  <c r="J264" i="1" s="1"/>
  <c r="F266" i="1"/>
  <c r="BB265" i="1"/>
  <c r="BB263" i="1" s="1"/>
  <c r="AX265" i="1"/>
  <c r="AT265" i="1"/>
  <c r="AL265" i="1"/>
  <c r="AH265" i="1"/>
  <c r="AH264" i="1" s="1"/>
  <c r="AD265" i="1"/>
  <c r="Z265" i="1"/>
  <c r="V265" i="1"/>
  <c r="R265" i="1"/>
  <c r="N265" i="1"/>
  <c r="J265" i="1"/>
  <c r="F265" i="1"/>
  <c r="BB264" i="1"/>
  <c r="AW264" i="1"/>
  <c r="AV264" i="1"/>
  <c r="AJ27" i="1" s="1"/>
  <c r="AU264" i="1"/>
  <c r="AS264" i="1"/>
  <c r="AR264" i="1"/>
  <c r="AQ264" i="1"/>
  <c r="AL264" i="1"/>
  <c r="AK264" i="1"/>
  <c r="AJ264" i="1"/>
  <c r="AI264" i="1"/>
  <c r="AG264" i="1"/>
  <c r="AF264" i="1"/>
  <c r="AE264" i="1"/>
  <c r="AD264" i="1"/>
  <c r="AC264" i="1"/>
  <c r="Y27" i="1" s="1"/>
  <c r="Y24" i="1" s="1"/>
  <c r="AB264" i="1"/>
  <c r="AA264" i="1"/>
  <c r="Y264" i="1"/>
  <c r="X264" i="1"/>
  <c r="W264" i="1"/>
  <c r="U264" i="1"/>
  <c r="T264" i="1"/>
  <c r="S264" i="1"/>
  <c r="Q264" i="1"/>
  <c r="P264" i="1"/>
  <c r="O264" i="1"/>
  <c r="M264" i="1"/>
  <c r="L264" i="1"/>
  <c r="K264" i="1"/>
  <c r="I264" i="1"/>
  <c r="H264" i="1"/>
  <c r="G264" i="1"/>
  <c r="F264" i="1"/>
  <c r="D264" i="1"/>
  <c r="BA263" i="1"/>
  <c r="AZ263" i="1"/>
  <c r="AY263" i="1"/>
  <c r="AX263" i="1"/>
  <c r="AT263" i="1"/>
  <c r="AL263" i="1"/>
  <c r="AH263" i="1"/>
  <c r="AH261" i="1" s="1"/>
  <c r="AD263" i="1"/>
  <c r="Z263" i="1"/>
  <c r="Z261" i="1" s="1"/>
  <c r="V263" i="1"/>
  <c r="R263" i="1"/>
  <c r="N263" i="1"/>
  <c r="J263" i="1"/>
  <c r="F263" i="1"/>
  <c r="BB262" i="1"/>
  <c r="AX262" i="1"/>
  <c r="AT262" i="1"/>
  <c r="AT261" i="1" s="1"/>
  <c r="AL262" i="1"/>
  <c r="AH262" i="1"/>
  <c r="AD262" i="1"/>
  <c r="AD261" i="1" s="1"/>
  <c r="Z262" i="1"/>
  <c r="V262" i="1"/>
  <c r="R262" i="1"/>
  <c r="R261" i="1" s="1"/>
  <c r="N262" i="1"/>
  <c r="J262" i="1"/>
  <c r="J261" i="1" s="1"/>
  <c r="F262" i="1"/>
  <c r="BB261" i="1"/>
  <c r="AX261" i="1"/>
  <c r="AW261" i="1"/>
  <c r="AV261" i="1"/>
  <c r="AU261" i="1"/>
  <c r="AS261" i="1"/>
  <c r="AR261" i="1"/>
  <c r="AQ261" i="1"/>
  <c r="AL261" i="1"/>
  <c r="AK261" i="1"/>
  <c r="AJ261" i="1"/>
  <c r="AI261" i="1"/>
  <c r="AG261" i="1"/>
  <c r="AF261" i="1"/>
  <c r="AE261" i="1"/>
  <c r="AC261" i="1"/>
  <c r="AB261" i="1"/>
  <c r="AA261" i="1"/>
  <c r="Y261" i="1"/>
  <c r="X261" i="1"/>
  <c r="W261" i="1"/>
  <c r="V261" i="1"/>
  <c r="U261" i="1"/>
  <c r="T261" i="1"/>
  <c r="S261" i="1"/>
  <c r="Q261" i="1"/>
  <c r="P261" i="1"/>
  <c r="O261" i="1"/>
  <c r="N261" i="1"/>
  <c r="M261" i="1"/>
  <c r="L261" i="1"/>
  <c r="K261" i="1"/>
  <c r="I261" i="1"/>
  <c r="H261" i="1"/>
  <c r="G261" i="1"/>
  <c r="F261" i="1"/>
  <c r="F26" i="1" s="1"/>
  <c r="D261" i="1"/>
  <c r="BB260" i="1"/>
  <c r="BA260" i="1"/>
  <c r="AZ260" i="1"/>
  <c r="AY260" i="1"/>
  <c r="AX260" i="1"/>
  <c r="AT260" i="1"/>
  <c r="AL260" i="1"/>
  <c r="AH260" i="1"/>
  <c r="AD260" i="1"/>
  <c r="AD258" i="1" s="1"/>
  <c r="Z260" i="1"/>
  <c r="V260" i="1"/>
  <c r="R260" i="1"/>
  <c r="R258" i="1" s="1"/>
  <c r="N260" i="1"/>
  <c r="J260" i="1"/>
  <c r="F260" i="1"/>
  <c r="BB259" i="1"/>
  <c r="AX259" i="1"/>
  <c r="AX258" i="1" s="1"/>
  <c r="AT259" i="1"/>
  <c r="AL259" i="1"/>
  <c r="AH259" i="1"/>
  <c r="AD259" i="1"/>
  <c r="Z259" i="1"/>
  <c r="V259" i="1"/>
  <c r="V258" i="1" s="1"/>
  <c r="R259" i="1"/>
  <c r="N259" i="1"/>
  <c r="N258" i="1" s="1"/>
  <c r="J259" i="1"/>
  <c r="F259" i="1"/>
  <c r="BB258" i="1"/>
  <c r="BB257" i="1" s="1"/>
  <c r="BB256" i="1" s="1"/>
  <c r="AW258" i="1"/>
  <c r="AV258" i="1"/>
  <c r="AU258" i="1"/>
  <c r="AT258" i="1"/>
  <c r="AS258" i="1"/>
  <c r="AR258" i="1"/>
  <c r="AQ258" i="1"/>
  <c r="AK258" i="1"/>
  <c r="AJ258" i="1"/>
  <c r="AI258" i="1"/>
  <c r="AH258" i="1"/>
  <c r="AH254" i="1" s="1"/>
  <c r="AH253" i="1" s="1"/>
  <c r="AG258" i="1"/>
  <c r="AF258" i="1"/>
  <c r="AE258" i="1"/>
  <c r="AC258" i="1"/>
  <c r="AB258" i="1"/>
  <c r="AA258" i="1"/>
  <c r="Z258" i="1"/>
  <c r="Y258" i="1"/>
  <c r="Y254" i="1" s="1"/>
  <c r="X258" i="1"/>
  <c r="X254" i="1" s="1"/>
  <c r="X253" i="1" s="1"/>
  <c r="W258" i="1"/>
  <c r="U258" i="1"/>
  <c r="T258" i="1"/>
  <c r="S258" i="1"/>
  <c r="Q258" i="1"/>
  <c r="P258" i="1"/>
  <c r="P254" i="1" s="1"/>
  <c r="P253" i="1" s="1"/>
  <c r="O258" i="1"/>
  <c r="O254" i="1" s="1"/>
  <c r="M258" i="1"/>
  <c r="L258" i="1"/>
  <c r="K258" i="1"/>
  <c r="J258" i="1"/>
  <c r="I258" i="1"/>
  <c r="I254" i="1" s="1"/>
  <c r="H258" i="1"/>
  <c r="G258" i="1"/>
  <c r="G254" i="1" s="1"/>
  <c r="G253" i="1" s="1"/>
  <c r="F258" i="1"/>
  <c r="D258" i="1"/>
  <c r="BA257" i="1"/>
  <c r="AZ257" i="1"/>
  <c r="AZ256" i="1" s="1"/>
  <c r="AY257" i="1"/>
  <c r="AY256" i="1" s="1"/>
  <c r="AY255" i="1" s="1"/>
  <c r="AX257" i="1"/>
  <c r="AT257" i="1"/>
  <c r="AL257" i="1"/>
  <c r="AH257" i="1"/>
  <c r="AD257" i="1"/>
  <c r="Z257" i="1"/>
  <c r="V257" i="1"/>
  <c r="R257" i="1"/>
  <c r="N257" i="1"/>
  <c r="N255" i="1" s="1"/>
  <c r="N254" i="1" s="1"/>
  <c r="J257" i="1"/>
  <c r="F257" i="1"/>
  <c r="BA256" i="1"/>
  <c r="AX256" i="1"/>
  <c r="AT256" i="1"/>
  <c r="AT255" i="1" s="1"/>
  <c r="AL256" i="1"/>
  <c r="AH256" i="1"/>
  <c r="AD256" i="1"/>
  <c r="Z256" i="1"/>
  <c r="Z255" i="1" s="1"/>
  <c r="Z254" i="1" s="1"/>
  <c r="V256" i="1"/>
  <c r="R256" i="1"/>
  <c r="N256" i="1"/>
  <c r="J256" i="1"/>
  <c r="J255" i="1" s="1"/>
  <c r="F256" i="1"/>
  <c r="AX255" i="1"/>
  <c r="AW255" i="1"/>
  <c r="AW254" i="1" s="1"/>
  <c r="AV255" i="1"/>
  <c r="AU255" i="1"/>
  <c r="AS255" i="1"/>
  <c r="AR255" i="1"/>
  <c r="AR254" i="1" s="1"/>
  <c r="AR253" i="1" s="1"/>
  <c r="AQ255" i="1"/>
  <c r="AL255" i="1"/>
  <c r="AK255" i="1"/>
  <c r="AK254" i="1" s="1"/>
  <c r="AK253" i="1" s="1"/>
  <c r="AJ255" i="1"/>
  <c r="AI255" i="1"/>
  <c r="AH255" i="1"/>
  <c r="AG255" i="1"/>
  <c r="AF255" i="1"/>
  <c r="AF254" i="1" s="1"/>
  <c r="AF253" i="1" s="1"/>
  <c r="AE255" i="1"/>
  <c r="AD255" i="1"/>
  <c r="AC255" i="1"/>
  <c r="AC254" i="1" s="1"/>
  <c r="AB255" i="1"/>
  <c r="AA255" i="1"/>
  <c r="Y255" i="1"/>
  <c r="X255" i="1"/>
  <c r="W255" i="1"/>
  <c r="V255" i="1"/>
  <c r="U255" i="1"/>
  <c r="U254" i="1" s="1"/>
  <c r="U253" i="1" s="1"/>
  <c r="T255" i="1"/>
  <c r="T254" i="1" s="1"/>
  <c r="T253" i="1" s="1"/>
  <c r="S255" i="1"/>
  <c r="Q255" i="1"/>
  <c r="P255" i="1"/>
  <c r="O255" i="1"/>
  <c r="M255" i="1"/>
  <c r="M254" i="1" s="1"/>
  <c r="M253" i="1" s="1"/>
  <c r="L255" i="1"/>
  <c r="L254" i="1" s="1"/>
  <c r="K255" i="1"/>
  <c r="K254" i="1" s="1"/>
  <c r="I255" i="1"/>
  <c r="H255" i="1"/>
  <c r="G255" i="1"/>
  <c r="D255" i="1"/>
  <c r="BB254" i="1"/>
  <c r="AX254" i="1"/>
  <c r="AU254" i="1"/>
  <c r="AU253" i="1" s="1"/>
  <c r="AS254" i="1"/>
  <c r="AS253" i="1" s="1"/>
  <c r="AQ254" i="1"/>
  <c r="AQ253" i="1" s="1"/>
  <c r="AI254" i="1"/>
  <c r="AG254" i="1"/>
  <c r="AG253" i="1" s="1"/>
  <c r="AE254" i="1"/>
  <c r="AE253" i="1" s="1"/>
  <c r="AD254" i="1"/>
  <c r="AD253" i="1" s="1"/>
  <c r="AA254" i="1"/>
  <c r="W254" i="1"/>
  <c r="W253" i="1" s="1"/>
  <c r="S254" i="1"/>
  <c r="Q254" i="1"/>
  <c r="Q253" i="1" s="1"/>
  <c r="H254" i="1"/>
  <c r="BB253" i="1"/>
  <c r="AA253" i="1"/>
  <c r="L253" i="1"/>
  <c r="K253" i="1"/>
  <c r="E253" i="1"/>
  <c r="BB252" i="1"/>
  <c r="BB251" i="1" s="1"/>
  <c r="AX252" i="1"/>
  <c r="AT252" i="1"/>
  <c r="AL252" i="1"/>
  <c r="AH252" i="1"/>
  <c r="AD252" i="1"/>
  <c r="Z252" i="1"/>
  <c r="V252" i="1"/>
  <c r="V249" i="1" s="1"/>
  <c r="R252" i="1"/>
  <c r="N252" i="1"/>
  <c r="J252" i="1"/>
  <c r="F252" i="1"/>
  <c r="BA251" i="1"/>
  <c r="AZ251" i="1"/>
  <c r="AY251" i="1"/>
  <c r="AX251" i="1"/>
  <c r="AT251" i="1"/>
  <c r="AL251" i="1"/>
  <c r="AL249" i="1" s="1"/>
  <c r="AH251" i="1"/>
  <c r="AD251" i="1"/>
  <c r="Z251" i="1"/>
  <c r="V251" i="1"/>
  <c r="R251" i="1"/>
  <c r="N251" i="1"/>
  <c r="N249" i="1" s="1"/>
  <c r="J251" i="1"/>
  <c r="F251" i="1"/>
  <c r="BB250" i="1"/>
  <c r="AX250" i="1"/>
  <c r="AT250" i="1"/>
  <c r="AL250" i="1"/>
  <c r="AH250" i="1"/>
  <c r="AH249" i="1" s="1"/>
  <c r="AD250" i="1"/>
  <c r="AD249" i="1" s="1"/>
  <c r="Z250" i="1"/>
  <c r="Z249" i="1" s="1"/>
  <c r="V250" i="1"/>
  <c r="R250" i="1"/>
  <c r="N250" i="1"/>
  <c r="J250" i="1"/>
  <c r="F250" i="1"/>
  <c r="BB249" i="1"/>
  <c r="AX249" i="1"/>
  <c r="AW249" i="1"/>
  <c r="AV249" i="1"/>
  <c r="AU249" i="1"/>
  <c r="AS249" i="1"/>
  <c r="AR249" i="1"/>
  <c r="AQ249" i="1"/>
  <c r="AQ242" i="1" s="1"/>
  <c r="AK249" i="1"/>
  <c r="AJ249" i="1"/>
  <c r="AI249" i="1"/>
  <c r="AG249" i="1"/>
  <c r="AF249" i="1"/>
  <c r="AE249" i="1"/>
  <c r="AE242" i="1" s="1"/>
  <c r="AC249" i="1"/>
  <c r="AB249" i="1"/>
  <c r="AA249" i="1"/>
  <c r="Y249" i="1"/>
  <c r="X249" i="1"/>
  <c r="W249" i="1"/>
  <c r="U249" i="1"/>
  <c r="T249" i="1"/>
  <c r="S249" i="1"/>
  <c r="Q249" i="1"/>
  <c r="P249" i="1"/>
  <c r="O249" i="1"/>
  <c r="M249" i="1"/>
  <c r="L249" i="1"/>
  <c r="K249" i="1"/>
  <c r="I249" i="1"/>
  <c r="H249" i="1"/>
  <c r="G249" i="1"/>
  <c r="G242" i="1" s="1"/>
  <c r="F249" i="1"/>
  <c r="BB248" i="1"/>
  <c r="BA248" i="1"/>
  <c r="AZ248" i="1"/>
  <c r="AY248" i="1"/>
  <c r="AX248" i="1"/>
  <c r="AT248" i="1"/>
  <c r="AL248" i="1"/>
  <c r="AH248" i="1"/>
  <c r="AH246" i="1" s="1"/>
  <c r="AD248" i="1"/>
  <c r="Z248" i="1"/>
  <c r="V248" i="1"/>
  <c r="R248" i="1"/>
  <c r="N248" i="1"/>
  <c r="N246" i="1" s="1"/>
  <c r="J248" i="1"/>
  <c r="F248" i="1"/>
  <c r="BB247" i="1"/>
  <c r="BB245" i="1" s="1"/>
  <c r="AX247" i="1"/>
  <c r="AT247" i="1"/>
  <c r="AL247" i="1"/>
  <c r="AH247" i="1"/>
  <c r="AD247" i="1"/>
  <c r="Z247" i="1"/>
  <c r="V247" i="1"/>
  <c r="R247" i="1"/>
  <c r="R246" i="1" s="1"/>
  <c r="N247" i="1"/>
  <c r="J247" i="1"/>
  <c r="F247" i="1"/>
  <c r="BB246" i="1"/>
  <c r="AX246" i="1"/>
  <c r="AW246" i="1"/>
  <c r="AV246" i="1"/>
  <c r="AU246" i="1"/>
  <c r="AT246" i="1"/>
  <c r="AS246" i="1"/>
  <c r="AS242" i="1" s="1"/>
  <c r="AR246" i="1"/>
  <c r="AQ246" i="1"/>
  <c r="AL246" i="1"/>
  <c r="AK246" i="1"/>
  <c r="AJ246" i="1"/>
  <c r="AI246" i="1"/>
  <c r="AG246" i="1"/>
  <c r="AF246" i="1"/>
  <c r="AE246" i="1"/>
  <c r="AD246" i="1"/>
  <c r="AD242" i="1" s="1"/>
  <c r="AC246" i="1"/>
  <c r="AB246" i="1"/>
  <c r="AA246" i="1"/>
  <c r="Z246" i="1"/>
  <c r="Y246" i="1"/>
  <c r="X246" i="1"/>
  <c r="W246" i="1"/>
  <c r="V246" i="1"/>
  <c r="U246" i="1"/>
  <c r="T246" i="1"/>
  <c r="S246" i="1"/>
  <c r="Q246" i="1"/>
  <c r="P246" i="1"/>
  <c r="O246" i="1"/>
  <c r="M246" i="1"/>
  <c r="L246" i="1"/>
  <c r="K246" i="1"/>
  <c r="J246" i="1"/>
  <c r="I246" i="1"/>
  <c r="H246" i="1"/>
  <c r="G246" i="1"/>
  <c r="F246" i="1"/>
  <c r="BA245" i="1"/>
  <c r="AZ245" i="1"/>
  <c r="AZ244" i="1" s="1"/>
  <c r="AY245" i="1"/>
  <c r="AY244" i="1" s="1"/>
  <c r="AX245" i="1"/>
  <c r="AT245" i="1"/>
  <c r="AL245" i="1"/>
  <c r="AH245" i="1"/>
  <c r="AD245" i="1"/>
  <c r="Z245" i="1"/>
  <c r="V245" i="1"/>
  <c r="R245" i="1"/>
  <c r="N245" i="1"/>
  <c r="J245" i="1"/>
  <c r="F245" i="1"/>
  <c r="AX244" i="1"/>
  <c r="AT244" i="1"/>
  <c r="AT243" i="1" s="1"/>
  <c r="AL244" i="1"/>
  <c r="AH244" i="1"/>
  <c r="AD244" i="1"/>
  <c r="Z244" i="1"/>
  <c r="V244" i="1"/>
  <c r="R244" i="1"/>
  <c r="N244" i="1"/>
  <c r="J244" i="1"/>
  <c r="J243" i="1" s="1"/>
  <c r="F244" i="1"/>
  <c r="BB243" i="1"/>
  <c r="AW243" i="1"/>
  <c r="AV243" i="1"/>
  <c r="AU243" i="1"/>
  <c r="AS243" i="1"/>
  <c r="AR243" i="1"/>
  <c r="AQ243" i="1"/>
  <c r="AL243" i="1"/>
  <c r="AK243" i="1"/>
  <c r="AJ243" i="1"/>
  <c r="AI243" i="1"/>
  <c r="AI242" i="1" s="1"/>
  <c r="AE23" i="1" s="1"/>
  <c r="AH243" i="1"/>
  <c r="AH242" i="1" s="1"/>
  <c r="AG243" i="1"/>
  <c r="AF243" i="1"/>
  <c r="AE243" i="1"/>
  <c r="AD243" i="1"/>
  <c r="AC243" i="1"/>
  <c r="AC242" i="1" s="1"/>
  <c r="AB243" i="1"/>
  <c r="AA243" i="1"/>
  <c r="AA242" i="1" s="1"/>
  <c r="Z243" i="1"/>
  <c r="Y243" i="1"/>
  <c r="X243" i="1"/>
  <c r="W243" i="1"/>
  <c r="U243" i="1"/>
  <c r="T243" i="1"/>
  <c r="S243" i="1"/>
  <c r="R243" i="1"/>
  <c r="Q243" i="1"/>
  <c r="P243" i="1"/>
  <c r="O243" i="1"/>
  <c r="M243" i="1"/>
  <c r="L243" i="1"/>
  <c r="K243" i="1"/>
  <c r="I243" i="1"/>
  <c r="I242" i="1" s="1"/>
  <c r="H243" i="1"/>
  <c r="G243" i="1"/>
  <c r="F243" i="1"/>
  <c r="BB242" i="1"/>
  <c r="BA242" i="1"/>
  <c r="AZ242" i="1"/>
  <c r="AY242" i="1"/>
  <c r="AU242" i="1"/>
  <c r="AI23" i="1" s="1"/>
  <c r="AR242" i="1"/>
  <c r="AL242" i="1"/>
  <c r="AG242" i="1"/>
  <c r="AF242" i="1"/>
  <c r="X242" i="1"/>
  <c r="W242" i="1"/>
  <c r="Q242" i="1"/>
  <c r="M23" i="1" s="1"/>
  <c r="P242" i="1"/>
  <c r="O242" i="1"/>
  <c r="H242" i="1"/>
  <c r="F242" i="1"/>
  <c r="BB241" i="1"/>
  <c r="AX241" i="1"/>
  <c r="AT241" i="1"/>
  <c r="AL241" i="1"/>
  <c r="AL240" i="1" s="1"/>
  <c r="AH241" i="1"/>
  <c r="AH240" i="1" s="1"/>
  <c r="AD241" i="1"/>
  <c r="AD240" i="1" s="1"/>
  <c r="Z241" i="1"/>
  <c r="Z240" i="1" s="1"/>
  <c r="V241" i="1"/>
  <c r="V240" i="1" s="1"/>
  <c r="R241" i="1"/>
  <c r="N241" i="1"/>
  <c r="J241" i="1"/>
  <c r="F241" i="1"/>
  <c r="BB240" i="1"/>
  <c r="BB239" i="1" s="1"/>
  <c r="BA240" i="1"/>
  <c r="BA239" i="1" s="1"/>
  <c r="AZ240" i="1"/>
  <c r="AY240" i="1"/>
  <c r="AX240" i="1"/>
  <c r="AW240" i="1"/>
  <c r="AV240" i="1"/>
  <c r="AU240" i="1"/>
  <c r="AT240" i="1"/>
  <c r="AS240" i="1"/>
  <c r="AR240" i="1"/>
  <c r="AQ240" i="1"/>
  <c r="AK240" i="1"/>
  <c r="AJ240" i="1"/>
  <c r="AI240" i="1"/>
  <c r="AG240" i="1"/>
  <c r="AF240" i="1"/>
  <c r="AE240" i="1"/>
  <c r="AC240" i="1"/>
  <c r="AB240" i="1"/>
  <c r="AA240" i="1"/>
  <c r="Y240" i="1"/>
  <c r="X240" i="1"/>
  <c r="W240" i="1"/>
  <c r="U240" i="1"/>
  <c r="T240" i="1"/>
  <c r="S240" i="1"/>
  <c r="R240" i="1"/>
  <c r="Q240" i="1"/>
  <c r="P240" i="1"/>
  <c r="O240" i="1"/>
  <c r="N240" i="1"/>
  <c r="M240" i="1"/>
  <c r="L240" i="1"/>
  <c r="K240" i="1"/>
  <c r="J240" i="1"/>
  <c r="I240" i="1"/>
  <c r="H240" i="1"/>
  <c r="G240" i="1"/>
  <c r="F240" i="1"/>
  <c r="D240" i="1"/>
  <c r="AZ239" i="1"/>
  <c r="AY239" i="1"/>
  <c r="AX239" i="1"/>
  <c r="AT239" i="1"/>
  <c r="AT238" i="1" s="1"/>
  <c r="AT237" i="1" s="1"/>
  <c r="AL239" i="1"/>
  <c r="AH239" i="1"/>
  <c r="AD239" i="1"/>
  <c r="AD238" i="1" s="1"/>
  <c r="AD237" i="1" s="1"/>
  <c r="Z239" i="1"/>
  <c r="V239" i="1"/>
  <c r="R239" i="1"/>
  <c r="R238" i="1" s="1"/>
  <c r="R237" i="1" s="1"/>
  <c r="N239" i="1"/>
  <c r="J239" i="1"/>
  <c r="J238" i="1" s="1"/>
  <c r="F239" i="1"/>
  <c r="BB238" i="1"/>
  <c r="AX238" i="1"/>
  <c r="AX237" i="1" s="1"/>
  <c r="AW238" i="1"/>
  <c r="AW237" i="1" s="1"/>
  <c r="AV238" i="1"/>
  <c r="AU238" i="1"/>
  <c r="AU237" i="1" s="1"/>
  <c r="AS238" i="1"/>
  <c r="AR238" i="1"/>
  <c r="AQ238" i="1"/>
  <c r="AL238" i="1"/>
  <c r="AL237" i="1" s="1"/>
  <c r="AK238" i="1"/>
  <c r="AK237" i="1" s="1"/>
  <c r="AJ238" i="1"/>
  <c r="AI238" i="1"/>
  <c r="AI237" i="1" s="1"/>
  <c r="AH238" i="1"/>
  <c r="AG238" i="1"/>
  <c r="AG237" i="1" s="1"/>
  <c r="AF238" i="1"/>
  <c r="AE238" i="1"/>
  <c r="AC238" i="1"/>
  <c r="AC237" i="1" s="1"/>
  <c r="AB238" i="1"/>
  <c r="AA238" i="1"/>
  <c r="AA237" i="1" s="1"/>
  <c r="Z238" i="1"/>
  <c r="Y238" i="1"/>
  <c r="X238" i="1"/>
  <c r="W238" i="1"/>
  <c r="V238" i="1"/>
  <c r="V237" i="1" s="1"/>
  <c r="U238" i="1"/>
  <c r="U237" i="1" s="1"/>
  <c r="T238" i="1"/>
  <c r="S238" i="1"/>
  <c r="S237" i="1" s="1"/>
  <c r="Q238" i="1"/>
  <c r="P238" i="1"/>
  <c r="O238" i="1"/>
  <c r="N238" i="1"/>
  <c r="N237" i="1" s="1"/>
  <c r="M238" i="1"/>
  <c r="M237" i="1" s="1"/>
  <c r="L238" i="1"/>
  <c r="L237" i="1" s="1"/>
  <c r="K238" i="1"/>
  <c r="K237" i="1" s="1"/>
  <c r="I238" i="1"/>
  <c r="I237" i="1" s="1"/>
  <c r="H238" i="1"/>
  <c r="G238" i="1"/>
  <c r="F238" i="1"/>
  <c r="D238" i="1"/>
  <c r="BB237" i="1"/>
  <c r="BA237" i="1"/>
  <c r="AZ237" i="1"/>
  <c r="AY237" i="1"/>
  <c r="AV237" i="1"/>
  <c r="AS237" i="1"/>
  <c r="AR237" i="1"/>
  <c r="AQ237" i="1"/>
  <c r="AJ237" i="1"/>
  <c r="AH237" i="1"/>
  <c r="AF237" i="1"/>
  <c r="AE237" i="1"/>
  <c r="AE231" i="1" s="1"/>
  <c r="AB237" i="1"/>
  <c r="Z237" i="1"/>
  <c r="Y237" i="1"/>
  <c r="X237" i="1"/>
  <c r="W237" i="1"/>
  <c r="T237" i="1"/>
  <c r="Q237" i="1"/>
  <c r="P237" i="1"/>
  <c r="O237" i="1"/>
  <c r="J237" i="1"/>
  <c r="H237" i="1"/>
  <c r="G237" i="1"/>
  <c r="F237" i="1"/>
  <c r="BB236" i="1"/>
  <c r="AX236" i="1"/>
  <c r="AX235" i="1" s="1"/>
  <c r="AT236" i="1"/>
  <c r="AL236" i="1"/>
  <c r="AL235" i="1" s="1"/>
  <c r="AH236" i="1"/>
  <c r="AD236" i="1"/>
  <c r="AD235" i="1" s="1"/>
  <c r="Z236" i="1"/>
  <c r="V236" i="1"/>
  <c r="V235" i="1" s="1"/>
  <c r="R236" i="1"/>
  <c r="N236" i="1"/>
  <c r="N235" i="1" s="1"/>
  <c r="J236" i="1"/>
  <c r="F236" i="1"/>
  <c r="BB235" i="1"/>
  <c r="BA235" i="1"/>
  <c r="AZ235" i="1"/>
  <c r="AY235" i="1"/>
  <c r="AW235" i="1"/>
  <c r="AV235" i="1"/>
  <c r="AU235" i="1"/>
  <c r="AT235" i="1"/>
  <c r="AS235" i="1"/>
  <c r="AR235" i="1"/>
  <c r="AQ235" i="1"/>
  <c r="AK235" i="1"/>
  <c r="AJ235" i="1"/>
  <c r="AI235" i="1"/>
  <c r="AI232" i="1" s="1"/>
  <c r="AI231" i="1" s="1"/>
  <c r="AH235" i="1"/>
  <c r="AG235" i="1"/>
  <c r="AF235" i="1"/>
  <c r="AE235" i="1"/>
  <c r="AC235" i="1"/>
  <c r="AB235" i="1"/>
  <c r="AA235" i="1"/>
  <c r="Z235" i="1"/>
  <c r="Y235" i="1"/>
  <c r="X235" i="1"/>
  <c r="W235" i="1"/>
  <c r="U235" i="1"/>
  <c r="T235" i="1"/>
  <c r="S235" i="1"/>
  <c r="S232" i="1" s="1"/>
  <c r="S231" i="1" s="1"/>
  <c r="R235" i="1"/>
  <c r="Q235" i="1"/>
  <c r="Q232" i="1" s="1"/>
  <c r="P235" i="1"/>
  <c r="O235" i="1"/>
  <c r="M235" i="1"/>
  <c r="L235" i="1"/>
  <c r="K235" i="1"/>
  <c r="J235" i="1"/>
  <c r="I235" i="1"/>
  <c r="I232" i="1" s="1"/>
  <c r="I231" i="1" s="1"/>
  <c r="H235" i="1"/>
  <c r="G235" i="1"/>
  <c r="D235" i="1"/>
  <c r="F235" i="1" s="1"/>
  <c r="AZ234" i="1"/>
  <c r="AZ233" i="1" s="1"/>
  <c r="AY234" i="1"/>
  <c r="AX234" i="1"/>
  <c r="AT234" i="1"/>
  <c r="AL234" i="1"/>
  <c r="AH234" i="1"/>
  <c r="AD234" i="1"/>
  <c r="Z234" i="1"/>
  <c r="V234" i="1"/>
  <c r="V233" i="1" s="1"/>
  <c r="V232" i="1" s="1"/>
  <c r="R234" i="1"/>
  <c r="N234" i="1"/>
  <c r="J234" i="1"/>
  <c r="F234" i="1"/>
  <c r="AX233" i="1"/>
  <c r="AX232" i="1" s="1"/>
  <c r="AW233" i="1"/>
  <c r="AW232" i="1" s="1"/>
  <c r="AW231" i="1" s="1"/>
  <c r="AV233" i="1"/>
  <c r="AU233" i="1"/>
  <c r="AT233" i="1"/>
  <c r="AS233" i="1"/>
  <c r="AR233" i="1"/>
  <c r="AR232" i="1" s="1"/>
  <c r="AR231" i="1" s="1"/>
  <c r="AQ233" i="1"/>
  <c r="AQ232" i="1" s="1"/>
  <c r="AL233" i="1"/>
  <c r="AK233" i="1"/>
  <c r="AJ233" i="1"/>
  <c r="AI233" i="1"/>
  <c r="AH233" i="1"/>
  <c r="AH232" i="1" s="1"/>
  <c r="AH231" i="1" s="1"/>
  <c r="AG233" i="1"/>
  <c r="AF233" i="1"/>
  <c r="AE233" i="1"/>
  <c r="AE232" i="1" s="1"/>
  <c r="AD233" i="1"/>
  <c r="AD232" i="1" s="1"/>
  <c r="AC233" i="1"/>
  <c r="AC232" i="1" s="1"/>
  <c r="AB233" i="1"/>
  <c r="AA233" i="1"/>
  <c r="Z233" i="1"/>
  <c r="Z232" i="1" s="1"/>
  <c r="Z231" i="1" s="1"/>
  <c r="Y233" i="1"/>
  <c r="X233" i="1"/>
  <c r="W233" i="1"/>
  <c r="W232" i="1" s="1"/>
  <c r="U233" i="1"/>
  <c r="T233" i="1"/>
  <c r="S233" i="1"/>
  <c r="R233" i="1"/>
  <c r="R232" i="1" s="1"/>
  <c r="R231" i="1" s="1"/>
  <c r="Q233" i="1"/>
  <c r="P233" i="1"/>
  <c r="O233" i="1"/>
  <c r="O232" i="1" s="1"/>
  <c r="N233" i="1"/>
  <c r="N232" i="1" s="1"/>
  <c r="M233" i="1"/>
  <c r="M232" i="1" s="1"/>
  <c r="L233" i="1"/>
  <c r="K233" i="1"/>
  <c r="J233" i="1"/>
  <c r="I233" i="1"/>
  <c r="H233" i="1"/>
  <c r="G233" i="1"/>
  <c r="G232" i="1" s="1"/>
  <c r="D233" i="1"/>
  <c r="F233" i="1" s="1"/>
  <c r="BB232" i="1"/>
  <c r="AV232" i="1"/>
  <c r="AV231" i="1" s="1"/>
  <c r="AU232" i="1"/>
  <c r="AU231" i="1" s="1"/>
  <c r="AS232" i="1"/>
  <c r="AK232" i="1"/>
  <c r="AK231" i="1" s="1"/>
  <c r="AJ232" i="1"/>
  <c r="AG232" i="1"/>
  <c r="AG231" i="1" s="1"/>
  <c r="AF232" i="1"/>
  <c r="AF231" i="1" s="1"/>
  <c r="AB232" i="1"/>
  <c r="AA232" i="1"/>
  <c r="AA231" i="1" s="1"/>
  <c r="Y232" i="1"/>
  <c r="U232" i="1"/>
  <c r="T232" i="1"/>
  <c r="T231" i="1" s="1"/>
  <c r="P232" i="1"/>
  <c r="P231" i="1" s="1"/>
  <c r="L232" i="1"/>
  <c r="K232" i="1"/>
  <c r="K231" i="1" s="1"/>
  <c r="J232" i="1"/>
  <c r="J231" i="1" s="1"/>
  <c r="H232" i="1"/>
  <c r="H231" i="1" s="1"/>
  <c r="F232" i="1"/>
  <c r="BB231" i="1"/>
  <c r="BA231" i="1"/>
  <c r="AZ231" i="1"/>
  <c r="AY231" i="1"/>
  <c r="AQ231" i="1"/>
  <c r="AC231" i="1"/>
  <c r="W231" i="1"/>
  <c r="V231" i="1"/>
  <c r="O231" i="1"/>
  <c r="N231" i="1"/>
  <c r="M231" i="1"/>
  <c r="G231" i="1"/>
  <c r="F231" i="1"/>
  <c r="BB230" i="1"/>
  <c r="BB229" i="1" s="1"/>
  <c r="BB228" i="1" s="1"/>
  <c r="AX230" i="1"/>
  <c r="AT230" i="1"/>
  <c r="AL230" i="1"/>
  <c r="AL229" i="1" s="1"/>
  <c r="AL226" i="1" s="1"/>
  <c r="AH230" i="1"/>
  <c r="AD230" i="1"/>
  <c r="AD229" i="1" s="1"/>
  <c r="Z230" i="1"/>
  <c r="Z229" i="1" s="1"/>
  <c r="V230" i="1"/>
  <c r="R230" i="1"/>
  <c r="R229" i="1" s="1"/>
  <c r="N230" i="1"/>
  <c r="J230" i="1"/>
  <c r="F230" i="1"/>
  <c r="BA229" i="1"/>
  <c r="BA228" i="1" s="1"/>
  <c r="BA224" i="1" s="1"/>
  <c r="AZ229" i="1"/>
  <c r="AY229" i="1"/>
  <c r="AY228" i="1" s="1"/>
  <c r="AY224" i="1" s="1"/>
  <c r="AX229" i="1"/>
  <c r="AW229" i="1"/>
  <c r="AV229" i="1"/>
  <c r="AU229" i="1"/>
  <c r="AU226" i="1" s="1"/>
  <c r="AT229" i="1"/>
  <c r="AS229" i="1"/>
  <c r="AR229" i="1"/>
  <c r="AQ229" i="1"/>
  <c r="AQ226" i="1" s="1"/>
  <c r="AQ222" i="1" s="1"/>
  <c r="AQ221" i="1" s="1"/>
  <c r="AQ220" i="1" s="1"/>
  <c r="AK229" i="1"/>
  <c r="AJ229" i="1"/>
  <c r="AI229" i="1"/>
  <c r="AH229" i="1"/>
  <c r="AG229" i="1"/>
  <c r="AF229" i="1"/>
  <c r="AE229" i="1"/>
  <c r="AE226" i="1" s="1"/>
  <c r="AC229" i="1"/>
  <c r="AB229" i="1"/>
  <c r="AA229" i="1"/>
  <c r="Y229" i="1"/>
  <c r="X229" i="1"/>
  <c r="W229" i="1"/>
  <c r="W226" i="1" s="1"/>
  <c r="V229" i="1"/>
  <c r="V226" i="1" s="1"/>
  <c r="U229" i="1"/>
  <c r="T229" i="1"/>
  <c r="S229" i="1"/>
  <c r="S226" i="1" s="1"/>
  <c r="Q229" i="1"/>
  <c r="P229" i="1"/>
  <c r="O229" i="1"/>
  <c r="O226" i="1" s="1"/>
  <c r="O222" i="1" s="1"/>
  <c r="O221" i="1" s="1"/>
  <c r="O220" i="1" s="1"/>
  <c r="N229" i="1"/>
  <c r="M229" i="1"/>
  <c r="L229" i="1"/>
  <c r="K229" i="1"/>
  <c r="K226" i="1" s="1"/>
  <c r="J229" i="1"/>
  <c r="I229" i="1"/>
  <c r="H229" i="1"/>
  <c r="H226" i="1" s="1"/>
  <c r="G229" i="1"/>
  <c r="G226" i="1" s="1"/>
  <c r="F229" i="1"/>
  <c r="D229" i="1"/>
  <c r="AX228" i="1"/>
  <c r="AX227" i="1" s="1"/>
  <c r="AT228" i="1"/>
  <c r="AT227" i="1" s="1"/>
  <c r="AT226" i="1" s="1"/>
  <c r="AL228" i="1"/>
  <c r="AL227" i="1" s="1"/>
  <c r="AH228" i="1"/>
  <c r="AD228" i="1"/>
  <c r="Z228" i="1"/>
  <c r="Z227" i="1" s="1"/>
  <c r="Z226" i="1" s="1"/>
  <c r="V228" i="1"/>
  <c r="V227" i="1" s="1"/>
  <c r="R228" i="1"/>
  <c r="N228" i="1"/>
  <c r="N227" i="1" s="1"/>
  <c r="J228" i="1"/>
  <c r="J227" i="1" s="1"/>
  <c r="J226" i="1" s="1"/>
  <c r="F228" i="1"/>
  <c r="BB227" i="1"/>
  <c r="AW227" i="1"/>
  <c r="AW226" i="1" s="1"/>
  <c r="AW222" i="1" s="1"/>
  <c r="AW221" i="1" s="1"/>
  <c r="AW220" i="1" s="1"/>
  <c r="AK22" i="1" s="1"/>
  <c r="AV227" i="1"/>
  <c r="AU227" i="1"/>
  <c r="AS227" i="1"/>
  <c r="AS226" i="1" s="1"/>
  <c r="AR227" i="1"/>
  <c r="AR226" i="1" s="1"/>
  <c r="AQ227" i="1"/>
  <c r="AK227" i="1"/>
  <c r="AJ227" i="1"/>
  <c r="AI227" i="1"/>
  <c r="AI226" i="1" s="1"/>
  <c r="AH227" i="1"/>
  <c r="AH226" i="1" s="1"/>
  <c r="AG227" i="1"/>
  <c r="AF227" i="1"/>
  <c r="AE227" i="1"/>
  <c r="AD227" i="1"/>
  <c r="AC227" i="1"/>
  <c r="AB227" i="1"/>
  <c r="AA227" i="1"/>
  <c r="AA226" i="1" s="1"/>
  <c r="Y227" i="1"/>
  <c r="Y226" i="1" s="1"/>
  <c r="Y222" i="1" s="1"/>
  <c r="X227" i="1"/>
  <c r="W227" i="1"/>
  <c r="U227" i="1"/>
  <c r="T227" i="1"/>
  <c r="S227" i="1"/>
  <c r="R227" i="1"/>
  <c r="R226" i="1" s="1"/>
  <c r="Q227" i="1"/>
  <c r="P227" i="1"/>
  <c r="P226" i="1" s="1"/>
  <c r="O227" i="1"/>
  <c r="M227" i="1"/>
  <c r="M226" i="1" s="1"/>
  <c r="M222" i="1" s="1"/>
  <c r="M221" i="1" s="1"/>
  <c r="M220" i="1" s="1"/>
  <c r="I22" i="1" s="1"/>
  <c r="L227" i="1"/>
  <c r="K227" i="1"/>
  <c r="I227" i="1"/>
  <c r="I226" i="1" s="1"/>
  <c r="H227" i="1"/>
  <c r="G227" i="1"/>
  <c r="D227" i="1"/>
  <c r="F227" i="1" s="1"/>
  <c r="BB226" i="1"/>
  <c r="AX226" i="1"/>
  <c r="AV226" i="1"/>
  <c r="AV222" i="1" s="1"/>
  <c r="AK226" i="1"/>
  <c r="AK222" i="1" s="1"/>
  <c r="AJ226" i="1"/>
  <c r="AF226" i="1"/>
  <c r="AD226" i="1"/>
  <c r="AC226" i="1"/>
  <c r="AB226" i="1"/>
  <c r="X226" i="1"/>
  <c r="U226" i="1"/>
  <c r="U222" i="1" s="1"/>
  <c r="T226" i="1"/>
  <c r="T222" i="1" s="1"/>
  <c r="L226" i="1"/>
  <c r="L222" i="1" s="1"/>
  <c r="F226" i="1"/>
  <c r="BB225" i="1"/>
  <c r="BA225" i="1"/>
  <c r="AZ225" i="1"/>
  <c r="AY225" i="1"/>
  <c r="AX225" i="1"/>
  <c r="AT225" i="1"/>
  <c r="AT223" i="1" s="1"/>
  <c r="AT222" i="1" s="1"/>
  <c r="AL225" i="1"/>
  <c r="AH225" i="1"/>
  <c r="AH223" i="1" s="1"/>
  <c r="AH222" i="1" s="1"/>
  <c r="AD225" i="1"/>
  <c r="AD223" i="1" s="1"/>
  <c r="AD222" i="1" s="1"/>
  <c r="Z225" i="1"/>
  <c r="V225" i="1"/>
  <c r="R225" i="1"/>
  <c r="N225" i="1"/>
  <c r="J225" i="1"/>
  <c r="J223" i="1" s="1"/>
  <c r="J222" i="1" s="1"/>
  <c r="F225" i="1"/>
  <c r="BB224" i="1"/>
  <c r="AX224" i="1"/>
  <c r="AT224" i="1"/>
  <c r="AL224" i="1"/>
  <c r="AL223" i="1" s="1"/>
  <c r="AH224" i="1"/>
  <c r="AD224" i="1"/>
  <c r="Z224" i="1"/>
  <c r="Z223" i="1" s="1"/>
  <c r="V224" i="1"/>
  <c r="R224" i="1"/>
  <c r="R223" i="1" s="1"/>
  <c r="N224" i="1"/>
  <c r="J224" i="1"/>
  <c r="F224" i="1"/>
  <c r="AX223" i="1"/>
  <c r="AW223" i="1"/>
  <c r="AV223" i="1"/>
  <c r="AU223" i="1"/>
  <c r="AS223" i="1"/>
  <c r="AS222" i="1" s="1"/>
  <c r="AR223" i="1"/>
  <c r="AR222" i="1" s="1"/>
  <c r="AQ223" i="1"/>
  <c r="AK223" i="1"/>
  <c r="AJ223" i="1"/>
  <c r="AI223" i="1"/>
  <c r="AG223" i="1"/>
  <c r="AF223" i="1"/>
  <c r="AE223" i="1"/>
  <c r="AE222" i="1" s="1"/>
  <c r="AE221" i="1" s="1"/>
  <c r="AE220" i="1" s="1"/>
  <c r="AA22" i="1" s="1"/>
  <c r="AC223" i="1"/>
  <c r="AB223" i="1"/>
  <c r="AA223" i="1"/>
  <c r="Y223" i="1"/>
  <c r="X223" i="1"/>
  <c r="W223" i="1"/>
  <c r="V223" i="1"/>
  <c r="U223" i="1"/>
  <c r="T223" i="1"/>
  <c r="S223" i="1"/>
  <c r="S222" i="1" s="1"/>
  <c r="S221" i="1" s="1"/>
  <c r="S220" i="1" s="1"/>
  <c r="Q223" i="1"/>
  <c r="P223" i="1"/>
  <c r="O223" i="1"/>
  <c r="N223" i="1"/>
  <c r="M223" i="1"/>
  <c r="L223" i="1"/>
  <c r="K223" i="1"/>
  <c r="K222" i="1" s="1"/>
  <c r="K221" i="1" s="1"/>
  <c r="K220" i="1" s="1"/>
  <c r="I223" i="1"/>
  <c r="I222" i="1" s="1"/>
  <c r="I221" i="1" s="1"/>
  <c r="H223" i="1"/>
  <c r="G223" i="1"/>
  <c r="F223" i="1"/>
  <c r="D223" i="1"/>
  <c r="AX222" i="1"/>
  <c r="AL222" i="1"/>
  <c r="AJ222" i="1"/>
  <c r="AC222" i="1"/>
  <c r="AB222" i="1"/>
  <c r="W222" i="1"/>
  <c r="V222" i="1"/>
  <c r="G222" i="1"/>
  <c r="F222" i="1"/>
  <c r="BB221" i="1"/>
  <c r="W221" i="1"/>
  <c r="W220" i="1" s="1"/>
  <c r="G221" i="1"/>
  <c r="G220" i="1" s="1"/>
  <c r="F221" i="1"/>
  <c r="BB220" i="1"/>
  <c r="I220" i="1"/>
  <c r="F220" i="1"/>
  <c r="BB219" i="1"/>
  <c r="BA219" i="1"/>
  <c r="AZ219" i="1"/>
  <c r="AY219" i="1"/>
  <c r="AX219" i="1"/>
  <c r="AT219" i="1"/>
  <c r="AL219" i="1"/>
  <c r="AH219" i="1"/>
  <c r="AD219" i="1"/>
  <c r="AD217" i="1" s="1"/>
  <c r="Z219" i="1"/>
  <c r="V219" i="1"/>
  <c r="V217" i="1" s="1"/>
  <c r="R219" i="1"/>
  <c r="N219" i="1"/>
  <c r="J219" i="1"/>
  <c r="F219" i="1"/>
  <c r="BB218" i="1"/>
  <c r="AX218" i="1"/>
  <c r="AX217" i="1" s="1"/>
  <c r="AT218" i="1"/>
  <c r="AL218" i="1"/>
  <c r="AL217" i="1" s="1"/>
  <c r="AH218" i="1"/>
  <c r="AD218" i="1"/>
  <c r="Z218" i="1"/>
  <c r="Z217" i="1" s="1"/>
  <c r="V218" i="1"/>
  <c r="R218" i="1"/>
  <c r="N218" i="1"/>
  <c r="N217" i="1" s="1"/>
  <c r="J218" i="1"/>
  <c r="F218" i="1"/>
  <c r="BB217" i="1"/>
  <c r="BB216" i="1" s="1"/>
  <c r="AW217" i="1"/>
  <c r="AV217" i="1"/>
  <c r="AU217" i="1"/>
  <c r="AS217" i="1"/>
  <c r="AR217" i="1"/>
  <c r="AQ217" i="1"/>
  <c r="AK217" i="1"/>
  <c r="AJ217" i="1"/>
  <c r="AI217" i="1"/>
  <c r="AH217" i="1"/>
  <c r="AG217" i="1"/>
  <c r="AF217" i="1"/>
  <c r="AE217" i="1"/>
  <c r="AC217" i="1"/>
  <c r="AB217" i="1"/>
  <c r="AA217" i="1"/>
  <c r="Y217" i="1"/>
  <c r="X217" i="1"/>
  <c r="W217" i="1"/>
  <c r="W209" i="1" s="1"/>
  <c r="W208" i="1" s="1"/>
  <c r="U217" i="1"/>
  <c r="T217" i="1"/>
  <c r="S217" i="1"/>
  <c r="R217" i="1"/>
  <c r="Q217" i="1"/>
  <c r="P217" i="1"/>
  <c r="O217" i="1"/>
  <c r="M217" i="1"/>
  <c r="L217" i="1"/>
  <c r="K217" i="1"/>
  <c r="I217" i="1"/>
  <c r="H217" i="1"/>
  <c r="G217" i="1"/>
  <c r="D217" i="1"/>
  <c r="F217" i="1" s="1"/>
  <c r="BA216" i="1"/>
  <c r="AZ216" i="1"/>
  <c r="AZ212" i="1" s="1"/>
  <c r="AZ211" i="1" s="1"/>
  <c r="AV21" i="1" s="1"/>
  <c r="AY216" i="1"/>
  <c r="AY212" i="1" s="1"/>
  <c r="AY211" i="1" s="1"/>
  <c r="AX216" i="1"/>
  <c r="AT216" i="1"/>
  <c r="AT214" i="1" s="1"/>
  <c r="AL216" i="1"/>
  <c r="AH216" i="1"/>
  <c r="AD216" i="1"/>
  <c r="Z216" i="1"/>
  <c r="V216" i="1"/>
  <c r="R216" i="1"/>
  <c r="N216" i="1"/>
  <c r="J216" i="1"/>
  <c r="J214" i="1" s="1"/>
  <c r="F216" i="1"/>
  <c r="BB215" i="1"/>
  <c r="AX215" i="1"/>
  <c r="AT215" i="1"/>
  <c r="AL215" i="1"/>
  <c r="AL214" i="1" s="1"/>
  <c r="AL210" i="1" s="1"/>
  <c r="AL209" i="1" s="1"/>
  <c r="AH215" i="1"/>
  <c r="AH214" i="1" s="1"/>
  <c r="AD215" i="1"/>
  <c r="Z215" i="1"/>
  <c r="Z214" i="1" s="1"/>
  <c r="V215" i="1"/>
  <c r="R215" i="1"/>
  <c r="N215" i="1"/>
  <c r="J215" i="1"/>
  <c r="F215" i="1"/>
  <c r="BB214" i="1"/>
  <c r="BB213" i="1" s="1"/>
  <c r="BB212" i="1" s="1"/>
  <c r="AX214" i="1"/>
  <c r="AW214" i="1"/>
  <c r="AW210" i="1" s="1"/>
  <c r="AV214" i="1"/>
  <c r="AU214" i="1"/>
  <c r="AS214" i="1"/>
  <c r="AR214" i="1"/>
  <c r="AR210" i="1" s="1"/>
  <c r="AQ214" i="1"/>
  <c r="AK214" i="1"/>
  <c r="AJ214" i="1"/>
  <c r="AI214" i="1"/>
  <c r="AG214" i="1"/>
  <c r="AF214" i="1"/>
  <c r="AE214" i="1"/>
  <c r="AD214" i="1"/>
  <c r="AC214" i="1"/>
  <c r="AB214" i="1"/>
  <c r="AA214" i="1"/>
  <c r="Y214" i="1"/>
  <c r="X214" i="1"/>
  <c r="W214" i="1"/>
  <c r="U214" i="1"/>
  <c r="U210" i="1" s="1"/>
  <c r="U209" i="1" s="1"/>
  <c r="T214" i="1"/>
  <c r="S214" i="1"/>
  <c r="Q214" i="1"/>
  <c r="P214" i="1"/>
  <c r="O214" i="1"/>
  <c r="N214" i="1"/>
  <c r="N210" i="1" s="1"/>
  <c r="N209" i="1" s="1"/>
  <c r="M214" i="1"/>
  <c r="M210" i="1" s="1"/>
  <c r="L214" i="1"/>
  <c r="L210" i="1" s="1"/>
  <c r="L209" i="1" s="1"/>
  <c r="K214" i="1"/>
  <c r="I214" i="1"/>
  <c r="H214" i="1"/>
  <c r="G214" i="1"/>
  <c r="D214" i="1"/>
  <c r="BA213" i="1"/>
  <c r="BA212" i="1" s="1"/>
  <c r="BA211" i="1" s="1"/>
  <c r="AZ213" i="1"/>
  <c r="AY213" i="1"/>
  <c r="AX213" i="1"/>
  <c r="AX211" i="1" s="1"/>
  <c r="AT213" i="1"/>
  <c r="AL213" i="1"/>
  <c r="AH213" i="1"/>
  <c r="AD213" i="1"/>
  <c r="Z213" i="1"/>
  <c r="Z211" i="1" s="1"/>
  <c r="V213" i="1"/>
  <c r="R213" i="1"/>
  <c r="N213" i="1"/>
  <c r="N211" i="1" s="1"/>
  <c r="J213" i="1"/>
  <c r="F213" i="1"/>
  <c r="AX212" i="1"/>
  <c r="AT212" i="1"/>
  <c r="AL212" i="1"/>
  <c r="AL211" i="1" s="1"/>
  <c r="AH212" i="1"/>
  <c r="AH211" i="1" s="1"/>
  <c r="AH210" i="1" s="1"/>
  <c r="AH209" i="1" s="1"/>
  <c r="AD212" i="1"/>
  <c r="Z212" i="1"/>
  <c r="V212" i="1"/>
  <c r="V211" i="1" s="1"/>
  <c r="R212" i="1"/>
  <c r="N212" i="1"/>
  <c r="J212" i="1"/>
  <c r="J211" i="1" s="1"/>
  <c r="F212" i="1"/>
  <c r="BB211" i="1"/>
  <c r="AW211" i="1"/>
  <c r="AV211" i="1"/>
  <c r="AU211" i="1"/>
  <c r="AU210" i="1" s="1"/>
  <c r="AU209" i="1" s="1"/>
  <c r="AT211" i="1"/>
  <c r="AS211" i="1"/>
  <c r="AR211" i="1"/>
  <c r="AQ211" i="1"/>
  <c r="AK211" i="1"/>
  <c r="AJ211" i="1"/>
  <c r="AI211" i="1"/>
  <c r="AG211" i="1"/>
  <c r="AG210" i="1" s="1"/>
  <c r="AG209" i="1" s="1"/>
  <c r="AF211" i="1"/>
  <c r="AE211" i="1"/>
  <c r="AC211" i="1"/>
  <c r="AB211" i="1"/>
  <c r="AB210" i="1" s="1"/>
  <c r="AB209" i="1" s="1"/>
  <c r="AA211" i="1"/>
  <c r="Y211" i="1"/>
  <c r="X211" i="1"/>
  <c r="X210" i="1" s="1"/>
  <c r="X209" i="1" s="1"/>
  <c r="W211" i="1"/>
  <c r="U211" i="1"/>
  <c r="T211" i="1"/>
  <c r="T210" i="1" s="1"/>
  <c r="S211" i="1"/>
  <c r="S210" i="1" s="1"/>
  <c r="R211" i="1"/>
  <c r="Q211" i="1"/>
  <c r="Q210" i="1" s="1"/>
  <c r="P211" i="1"/>
  <c r="O211" i="1"/>
  <c r="M211" i="1"/>
  <c r="L211" i="1"/>
  <c r="K211" i="1"/>
  <c r="K210" i="1" s="1"/>
  <c r="K209" i="1" s="1"/>
  <c r="I211" i="1"/>
  <c r="H211" i="1"/>
  <c r="H210" i="1" s="1"/>
  <c r="H209" i="1" s="1"/>
  <c r="G211" i="1"/>
  <c r="AX210" i="1"/>
  <c r="AX209" i="1" s="1"/>
  <c r="AT210" i="1"/>
  <c r="AS210" i="1"/>
  <c r="AK210" i="1"/>
  <c r="AK209" i="1" s="1"/>
  <c r="AJ210" i="1"/>
  <c r="AF210" i="1"/>
  <c r="AE210" i="1"/>
  <c r="AE209" i="1" s="1"/>
  <c r="AC210" i="1"/>
  <c r="AC209" i="1" s="1"/>
  <c r="Z210" i="1"/>
  <c r="Z209" i="1" s="1"/>
  <c r="Y210" i="1"/>
  <c r="W210" i="1"/>
  <c r="P210" i="1"/>
  <c r="P209" i="1" s="1"/>
  <c r="O210" i="1"/>
  <c r="O209" i="1" s="1"/>
  <c r="J210" i="1"/>
  <c r="I210" i="1"/>
  <c r="F210" i="1"/>
  <c r="BB209" i="1"/>
  <c r="BB207" i="1" s="1"/>
  <c r="AR209" i="1"/>
  <c r="AJ209" i="1"/>
  <c r="Y209" i="1"/>
  <c r="T209" i="1"/>
  <c r="S209" i="1"/>
  <c r="I209" i="1"/>
  <c r="F209" i="1"/>
  <c r="BB208" i="1"/>
  <c r="F208" i="1"/>
  <c r="BA207" i="1"/>
  <c r="AS18" i="1" s="1"/>
  <c r="AZ207" i="1"/>
  <c r="AY207" i="1"/>
  <c r="AM18" i="1" s="1"/>
  <c r="AX207" i="1"/>
  <c r="AT207" i="1"/>
  <c r="AL207" i="1"/>
  <c r="AH207" i="1"/>
  <c r="AD207" i="1"/>
  <c r="AD205" i="1" s="1"/>
  <c r="Z207" i="1"/>
  <c r="V207" i="1"/>
  <c r="R207" i="1"/>
  <c r="R205" i="1" s="1"/>
  <c r="N207" i="1"/>
  <c r="J207" i="1"/>
  <c r="F207" i="1"/>
  <c r="BB206" i="1"/>
  <c r="AX206" i="1"/>
  <c r="AX205" i="1" s="1"/>
  <c r="AT206" i="1"/>
  <c r="AT205" i="1" s="1"/>
  <c r="AL206" i="1"/>
  <c r="AL205" i="1" s="1"/>
  <c r="AH206" i="1"/>
  <c r="AH205" i="1" s="1"/>
  <c r="AD206" i="1"/>
  <c r="Z206" i="1"/>
  <c r="V206" i="1"/>
  <c r="R206" i="1"/>
  <c r="N206" i="1"/>
  <c r="N205" i="1" s="1"/>
  <c r="J206" i="1"/>
  <c r="J205" i="1" s="1"/>
  <c r="F206" i="1"/>
  <c r="BB205" i="1"/>
  <c r="AW205" i="1"/>
  <c r="AV205" i="1"/>
  <c r="AU205" i="1"/>
  <c r="AS205" i="1"/>
  <c r="AR205" i="1"/>
  <c r="AQ205" i="1"/>
  <c r="AK205" i="1"/>
  <c r="AJ205" i="1"/>
  <c r="AF18" i="1" s="1"/>
  <c r="AI205" i="1"/>
  <c r="AG205" i="1"/>
  <c r="AF205" i="1"/>
  <c r="AE205" i="1"/>
  <c r="AC205" i="1"/>
  <c r="AB205" i="1"/>
  <c r="AA205" i="1"/>
  <c r="Y205" i="1"/>
  <c r="U18" i="1" s="1"/>
  <c r="X205" i="1"/>
  <c r="W205" i="1"/>
  <c r="U205" i="1"/>
  <c r="T205" i="1"/>
  <c r="S205" i="1"/>
  <c r="Q205" i="1"/>
  <c r="M18" i="1" s="1"/>
  <c r="P205" i="1"/>
  <c r="O205" i="1"/>
  <c r="K18" i="1" s="1"/>
  <c r="N18" i="1" s="1"/>
  <c r="M205" i="1"/>
  <c r="L205" i="1"/>
  <c r="K205" i="1"/>
  <c r="I205" i="1"/>
  <c r="H205" i="1"/>
  <c r="G205" i="1"/>
  <c r="D205" i="1"/>
  <c r="F205" i="1" s="1"/>
  <c r="BB204" i="1"/>
  <c r="BA204" i="1"/>
  <c r="AZ204" i="1"/>
  <c r="AY204" i="1"/>
  <c r="AX204" i="1"/>
  <c r="AT204" i="1"/>
  <c r="AL204" i="1"/>
  <c r="AH204" i="1"/>
  <c r="AD204" i="1"/>
  <c r="AD202" i="1" s="1"/>
  <c r="Z204" i="1"/>
  <c r="V204" i="1"/>
  <c r="R204" i="1"/>
  <c r="N204" i="1"/>
  <c r="J204" i="1"/>
  <c r="F204" i="1"/>
  <c r="BB203" i="1"/>
  <c r="BB201" i="1" s="1"/>
  <c r="AX203" i="1"/>
  <c r="AX202" i="1" s="1"/>
  <c r="AX195" i="1" s="1"/>
  <c r="AT203" i="1"/>
  <c r="AL203" i="1"/>
  <c r="AH203" i="1"/>
  <c r="AD203" i="1"/>
  <c r="Z203" i="1"/>
  <c r="V203" i="1"/>
  <c r="R203" i="1"/>
  <c r="R202" i="1" s="1"/>
  <c r="N203" i="1"/>
  <c r="N202" i="1" s="1"/>
  <c r="J203" i="1"/>
  <c r="F203" i="1"/>
  <c r="BB202" i="1"/>
  <c r="AW202" i="1"/>
  <c r="AV202" i="1"/>
  <c r="AU202" i="1"/>
  <c r="AT202" i="1"/>
  <c r="AS202" i="1"/>
  <c r="AR202" i="1"/>
  <c r="AQ202" i="1"/>
  <c r="AL202" i="1"/>
  <c r="AK202" i="1"/>
  <c r="AJ202" i="1"/>
  <c r="AI202" i="1"/>
  <c r="AI195" i="1" s="1"/>
  <c r="AH202" i="1"/>
  <c r="AG202" i="1"/>
  <c r="AF202" i="1"/>
  <c r="AE202" i="1"/>
  <c r="AC202" i="1"/>
  <c r="AB202" i="1"/>
  <c r="AA202" i="1"/>
  <c r="Z202" i="1"/>
  <c r="Y202" i="1"/>
  <c r="X202" i="1"/>
  <c r="W202" i="1"/>
  <c r="V202" i="1"/>
  <c r="U202" i="1"/>
  <c r="T202" i="1"/>
  <c r="S202" i="1"/>
  <c r="Q202" i="1"/>
  <c r="P202" i="1"/>
  <c r="O202" i="1"/>
  <c r="M202" i="1"/>
  <c r="L202" i="1"/>
  <c r="K202" i="1"/>
  <c r="J202" i="1"/>
  <c r="I202" i="1"/>
  <c r="H202" i="1"/>
  <c r="G202" i="1"/>
  <c r="F202" i="1"/>
  <c r="BA201" i="1"/>
  <c r="AZ201" i="1"/>
  <c r="AY201" i="1"/>
  <c r="AX201" i="1"/>
  <c r="AT201" i="1"/>
  <c r="AT199" i="1" s="1"/>
  <c r="AL201" i="1"/>
  <c r="AH201" i="1"/>
  <c r="AD201" i="1"/>
  <c r="Z201" i="1"/>
  <c r="V201" i="1"/>
  <c r="R201" i="1"/>
  <c r="R199" i="1" s="1"/>
  <c r="N201" i="1"/>
  <c r="J201" i="1"/>
  <c r="F201" i="1"/>
  <c r="BB200" i="1"/>
  <c r="AT191" i="1" s="1"/>
  <c r="AX200" i="1"/>
  <c r="AX199" i="1" s="1"/>
  <c r="AT200" i="1"/>
  <c r="AL200" i="1"/>
  <c r="AL199" i="1" s="1"/>
  <c r="AH200" i="1"/>
  <c r="AH199" i="1" s="1"/>
  <c r="AD200" i="1"/>
  <c r="Z200" i="1"/>
  <c r="V200" i="1"/>
  <c r="R200" i="1"/>
  <c r="N200" i="1"/>
  <c r="N199" i="1" s="1"/>
  <c r="J200" i="1"/>
  <c r="F200" i="1"/>
  <c r="BB199" i="1"/>
  <c r="AW199" i="1"/>
  <c r="AV199" i="1"/>
  <c r="AU199" i="1"/>
  <c r="AS199" i="1"/>
  <c r="AR199" i="1"/>
  <c r="AR195" i="1" s="1"/>
  <c r="AQ199" i="1"/>
  <c r="AQ195" i="1" s="1"/>
  <c r="AK199" i="1"/>
  <c r="AJ199" i="1"/>
  <c r="AI199" i="1"/>
  <c r="AG199" i="1"/>
  <c r="AF199" i="1"/>
  <c r="AF195" i="1" s="1"/>
  <c r="AE199" i="1"/>
  <c r="AD199" i="1"/>
  <c r="AC199" i="1"/>
  <c r="AB199" i="1"/>
  <c r="AA199" i="1"/>
  <c r="Z199" i="1"/>
  <c r="Y199" i="1"/>
  <c r="X199" i="1"/>
  <c r="X195" i="1" s="1"/>
  <c r="T17" i="1" s="1"/>
  <c r="W199" i="1"/>
  <c r="V199" i="1"/>
  <c r="U199" i="1"/>
  <c r="T199" i="1"/>
  <c r="S199" i="1"/>
  <c r="Q199" i="1"/>
  <c r="P199" i="1"/>
  <c r="P195" i="1" s="1"/>
  <c r="L17" i="1" s="1"/>
  <c r="O199" i="1"/>
  <c r="M199" i="1"/>
  <c r="L199" i="1"/>
  <c r="L195" i="1" s="1"/>
  <c r="K199" i="1"/>
  <c r="J199" i="1"/>
  <c r="I199" i="1"/>
  <c r="H199" i="1"/>
  <c r="H195" i="1" s="1"/>
  <c r="G199" i="1"/>
  <c r="G195" i="1" s="1"/>
  <c r="F199" i="1"/>
  <c r="BB198" i="1"/>
  <c r="BA198" i="1"/>
  <c r="AZ198" i="1"/>
  <c r="AY198" i="1"/>
  <c r="AY197" i="1" s="1"/>
  <c r="AX198" i="1"/>
  <c r="AT198" i="1"/>
  <c r="AT196" i="1" s="1"/>
  <c r="AL198" i="1"/>
  <c r="AH198" i="1"/>
  <c r="AD191" i="1" s="1"/>
  <c r="AD198" i="1"/>
  <c r="Z191" i="1" s="1"/>
  <c r="Z198" i="1"/>
  <c r="V191" i="1" s="1"/>
  <c r="V190" i="1" s="1"/>
  <c r="V198" i="1"/>
  <c r="R198" i="1"/>
  <c r="N191" i="1" s="1"/>
  <c r="N198" i="1"/>
  <c r="J198" i="1"/>
  <c r="J196" i="1" s="1"/>
  <c r="J195" i="1" s="1"/>
  <c r="F198" i="1"/>
  <c r="BA197" i="1"/>
  <c r="AZ197" i="1"/>
  <c r="AX197" i="1"/>
  <c r="AT197" i="1"/>
  <c r="AL197" i="1"/>
  <c r="AH197" i="1"/>
  <c r="AH196" i="1" s="1"/>
  <c r="AD197" i="1"/>
  <c r="AD196" i="1" s="1"/>
  <c r="Z197" i="1"/>
  <c r="V197" i="1"/>
  <c r="V196" i="1" s="1"/>
  <c r="V195" i="1" s="1"/>
  <c r="R197" i="1"/>
  <c r="N197" i="1"/>
  <c r="J197" i="1"/>
  <c r="F197" i="1"/>
  <c r="AX196" i="1"/>
  <c r="AW196" i="1"/>
  <c r="AW195" i="1" s="1"/>
  <c r="AV196" i="1"/>
  <c r="AU196" i="1"/>
  <c r="AU195" i="1" s="1"/>
  <c r="AI17" i="1" s="1"/>
  <c r="AS196" i="1"/>
  <c r="AS195" i="1" s="1"/>
  <c r="AR196" i="1"/>
  <c r="AQ196" i="1"/>
  <c r="AK196" i="1"/>
  <c r="AJ196" i="1"/>
  <c r="AJ195" i="1" s="1"/>
  <c r="AI196" i="1"/>
  <c r="AG196" i="1"/>
  <c r="AG195" i="1" s="1"/>
  <c r="AF196" i="1"/>
  <c r="AE196" i="1"/>
  <c r="AE195" i="1" s="1"/>
  <c r="AC196" i="1"/>
  <c r="AB196" i="1"/>
  <c r="AB195" i="1" s="1"/>
  <c r="AA196" i="1"/>
  <c r="Y196" i="1"/>
  <c r="Y195" i="1" s="1"/>
  <c r="X196" i="1"/>
  <c r="W196" i="1"/>
  <c r="W195" i="1" s="1"/>
  <c r="S17" i="1" s="1"/>
  <c r="V17" i="1" s="1"/>
  <c r="U196" i="1"/>
  <c r="T196" i="1"/>
  <c r="T195" i="1" s="1"/>
  <c r="P17" i="1" s="1"/>
  <c r="S196" i="1"/>
  <c r="S195" i="1" s="1"/>
  <c r="Q196" i="1"/>
  <c r="Q195" i="1" s="1"/>
  <c r="P196" i="1"/>
  <c r="O196" i="1"/>
  <c r="N196" i="1"/>
  <c r="M196" i="1"/>
  <c r="L196" i="1"/>
  <c r="K196" i="1"/>
  <c r="K195" i="1" s="1"/>
  <c r="G17" i="1" s="1"/>
  <c r="I196" i="1"/>
  <c r="I195" i="1" s="1"/>
  <c r="H196" i="1"/>
  <c r="G196" i="1"/>
  <c r="F196" i="1"/>
  <c r="AV195" i="1"/>
  <c r="AK195" i="1"/>
  <c r="AA195" i="1"/>
  <c r="U195" i="1"/>
  <c r="F195" i="1"/>
  <c r="BB194" i="1"/>
  <c r="AX194" i="1"/>
  <c r="AT194" i="1"/>
  <c r="AP194" i="1"/>
  <c r="AP193" i="1" s="1"/>
  <c r="AP190" i="1" s="1"/>
  <c r="AL194" i="1"/>
  <c r="AH194" i="1"/>
  <c r="AH193" i="1" s="1"/>
  <c r="AD194" i="1"/>
  <c r="Z194" i="1"/>
  <c r="Z193" i="1" s="1"/>
  <c r="Z190" i="1" s="1"/>
  <c r="V194" i="1"/>
  <c r="R194" i="1"/>
  <c r="N194" i="1"/>
  <c r="J194" i="1"/>
  <c r="J193" i="1" s="1"/>
  <c r="F194" i="1"/>
  <c r="BB193" i="1"/>
  <c r="BB190" i="1" s="1"/>
  <c r="BA193" i="1"/>
  <c r="AZ193" i="1"/>
  <c r="AY193" i="1"/>
  <c r="AX193" i="1"/>
  <c r="AW193" i="1"/>
  <c r="AV193" i="1"/>
  <c r="AU193" i="1"/>
  <c r="AT193" i="1"/>
  <c r="AT190" i="1" s="1"/>
  <c r="AS193" i="1"/>
  <c r="AR193" i="1"/>
  <c r="AQ193" i="1"/>
  <c r="AO193" i="1"/>
  <c r="AN193" i="1"/>
  <c r="AM193" i="1"/>
  <c r="AL193" i="1"/>
  <c r="AL190" i="1" s="1"/>
  <c r="AK193" i="1"/>
  <c r="AJ193" i="1"/>
  <c r="AI193" i="1"/>
  <c r="AG193" i="1"/>
  <c r="AG190" i="1" s="1"/>
  <c r="AF193" i="1"/>
  <c r="AE193" i="1"/>
  <c r="AD193" i="1"/>
  <c r="AD190" i="1" s="1"/>
  <c r="AC193" i="1"/>
  <c r="AB193" i="1"/>
  <c r="AA193" i="1"/>
  <c r="Y193" i="1"/>
  <c r="Y190" i="1" s="1"/>
  <c r="X193" i="1"/>
  <c r="W193" i="1"/>
  <c r="V193" i="1"/>
  <c r="U193" i="1"/>
  <c r="T193" i="1"/>
  <c r="S193" i="1"/>
  <c r="R193" i="1"/>
  <c r="Q193" i="1"/>
  <c r="Q190" i="1" s="1"/>
  <c r="P193" i="1"/>
  <c r="O193" i="1"/>
  <c r="N193" i="1"/>
  <c r="M193" i="1"/>
  <c r="M190" i="1" s="1"/>
  <c r="L193" i="1"/>
  <c r="K193" i="1"/>
  <c r="I193" i="1"/>
  <c r="H193" i="1"/>
  <c r="G193" i="1"/>
  <c r="F193" i="1"/>
  <c r="F190" i="1" s="1"/>
  <c r="F176" i="1" s="1"/>
  <c r="F16" i="1" s="1"/>
  <c r="D193" i="1"/>
  <c r="BB192" i="1"/>
  <c r="AX192" i="1"/>
  <c r="AT192" i="1"/>
  <c r="AP192" i="1"/>
  <c r="AL192" i="1"/>
  <c r="AH192" i="1"/>
  <c r="AD192" i="1"/>
  <c r="Z192" i="1"/>
  <c r="V192" i="1"/>
  <c r="R192" i="1"/>
  <c r="N192" i="1"/>
  <c r="J192" i="1"/>
  <c r="F192" i="1"/>
  <c r="BB191" i="1"/>
  <c r="BA191" i="1"/>
  <c r="AZ191" i="1"/>
  <c r="AY191" i="1"/>
  <c r="AX191" i="1"/>
  <c r="AW191" i="1"/>
  <c r="AV191" i="1"/>
  <c r="AU191" i="1"/>
  <c r="AU190" i="1" s="1"/>
  <c r="AS191" i="1"/>
  <c r="AS190" i="1" s="1"/>
  <c r="AS176" i="1" s="1"/>
  <c r="AR191" i="1"/>
  <c r="AQ191" i="1"/>
  <c r="AP191" i="1"/>
  <c r="AO191" i="1"/>
  <c r="AN191" i="1"/>
  <c r="AM191" i="1"/>
  <c r="AL191" i="1"/>
  <c r="AK191" i="1"/>
  <c r="AK190" i="1" s="1"/>
  <c r="AJ191" i="1"/>
  <c r="AJ190" i="1" s="1"/>
  <c r="AI191" i="1"/>
  <c r="AI190" i="1" s="1"/>
  <c r="AG191" i="1"/>
  <c r="AF191" i="1"/>
  <c r="AE191" i="1"/>
  <c r="AE190" i="1" s="1"/>
  <c r="AC191" i="1"/>
  <c r="AB191" i="1"/>
  <c r="AB190" i="1" s="1"/>
  <c r="AB176" i="1" s="1"/>
  <c r="AB16" i="1" s="1"/>
  <c r="AA191" i="1"/>
  <c r="AA190" i="1" s="1"/>
  <c r="Y191" i="1"/>
  <c r="X191" i="1"/>
  <c r="W191" i="1"/>
  <c r="U191" i="1"/>
  <c r="T191" i="1"/>
  <c r="T190" i="1" s="1"/>
  <c r="S191" i="1"/>
  <c r="S190" i="1" s="1"/>
  <c r="R191" i="1"/>
  <c r="R190" i="1" s="1"/>
  <c r="Q191" i="1"/>
  <c r="P191" i="1"/>
  <c r="O191" i="1"/>
  <c r="M191" i="1"/>
  <c r="L191" i="1"/>
  <c r="L190" i="1" s="1"/>
  <c r="K191" i="1"/>
  <c r="K190" i="1" s="1"/>
  <c r="J191" i="1"/>
  <c r="I191" i="1"/>
  <c r="I190" i="1" s="1"/>
  <c r="H191" i="1"/>
  <c r="G191" i="1"/>
  <c r="D191" i="1"/>
  <c r="F191" i="1" s="1"/>
  <c r="BA190" i="1"/>
  <c r="BA176" i="1" s="1"/>
  <c r="BA16" i="1" s="1"/>
  <c r="AZ190" i="1"/>
  <c r="AY190" i="1"/>
  <c r="AP185" i="1" s="1"/>
  <c r="AX190" i="1"/>
  <c r="AW190" i="1"/>
  <c r="AR190" i="1"/>
  <c r="AQ190" i="1"/>
  <c r="AO190" i="1"/>
  <c r="AM190" i="1"/>
  <c r="W190" i="1"/>
  <c r="O190" i="1"/>
  <c r="N190" i="1"/>
  <c r="G190" i="1"/>
  <c r="D190" i="1"/>
  <c r="BB189" i="1"/>
  <c r="BB188" i="1" s="1"/>
  <c r="BA185" i="1" s="1"/>
  <c r="AX189" i="1"/>
  <c r="AT189" i="1"/>
  <c r="AT188" i="1" s="1"/>
  <c r="AP189" i="1"/>
  <c r="AL189" i="1"/>
  <c r="AH189" i="1"/>
  <c r="AH188" i="1" s="1"/>
  <c r="AG185" i="1" s="1"/>
  <c r="AD189" i="1"/>
  <c r="AD188" i="1" s="1"/>
  <c r="Z189" i="1"/>
  <c r="Z188" i="1" s="1"/>
  <c r="V189" i="1"/>
  <c r="V188" i="1" s="1"/>
  <c r="U185" i="1" s="1"/>
  <c r="R189" i="1"/>
  <c r="R188" i="1" s="1"/>
  <c r="N189" i="1"/>
  <c r="N188" i="1" s="1"/>
  <c r="M185" i="1" s="1"/>
  <c r="J189" i="1"/>
  <c r="BA188" i="1"/>
  <c r="AZ188" i="1"/>
  <c r="AY188" i="1"/>
  <c r="AX188" i="1"/>
  <c r="AW185" i="1" s="1"/>
  <c r="AW188" i="1"/>
  <c r="AV188" i="1"/>
  <c r="AU188" i="1"/>
  <c r="AS188" i="1"/>
  <c r="AR188" i="1"/>
  <c r="AQ188" i="1"/>
  <c r="AP188" i="1"/>
  <c r="AO188" i="1"/>
  <c r="AN185" i="1" s="1"/>
  <c r="AN188" i="1"/>
  <c r="AM188" i="1"/>
  <c r="AL188" i="1"/>
  <c r="AK188" i="1"/>
  <c r="AJ188" i="1"/>
  <c r="AI188" i="1"/>
  <c r="AG188" i="1"/>
  <c r="AF185" i="1" s="1"/>
  <c r="AF188" i="1"/>
  <c r="AE188" i="1"/>
  <c r="AC188" i="1"/>
  <c r="AB188" i="1"/>
  <c r="AA188" i="1"/>
  <c r="Y188" i="1"/>
  <c r="X185" i="1" s="1"/>
  <c r="X188" i="1"/>
  <c r="W188" i="1"/>
  <c r="U188" i="1"/>
  <c r="T188" i="1"/>
  <c r="S188" i="1"/>
  <c r="Q188" i="1"/>
  <c r="P185" i="1" s="1"/>
  <c r="P188" i="1"/>
  <c r="O188" i="1"/>
  <c r="M188" i="1"/>
  <c r="L188" i="1"/>
  <c r="K185" i="1" s="1"/>
  <c r="K188" i="1"/>
  <c r="J188" i="1"/>
  <c r="I188" i="1"/>
  <c r="H188" i="1"/>
  <c r="G188" i="1"/>
  <c r="F188" i="1"/>
  <c r="D188" i="1"/>
  <c r="BB187" i="1"/>
  <c r="BB186" i="1" s="1"/>
  <c r="BB185" i="1" s="1"/>
  <c r="AX187" i="1"/>
  <c r="AT187" i="1"/>
  <c r="AP187" i="1"/>
  <c r="AL187" i="1"/>
  <c r="AH187" i="1"/>
  <c r="AH186" i="1" s="1"/>
  <c r="AD187" i="1"/>
  <c r="Z187" i="1"/>
  <c r="Z186" i="1" s="1"/>
  <c r="V187" i="1"/>
  <c r="V186" i="1" s="1"/>
  <c r="V185" i="1" s="1"/>
  <c r="R187" i="1"/>
  <c r="N187" i="1"/>
  <c r="J187" i="1"/>
  <c r="F187" i="1"/>
  <c r="BA186" i="1"/>
  <c r="AZ186" i="1"/>
  <c r="AZ185" i="1" s="1"/>
  <c r="AZ176" i="1" s="1"/>
  <c r="AZ16" i="1" s="1"/>
  <c r="AY186" i="1"/>
  <c r="AY185" i="1" s="1"/>
  <c r="AX186" i="1"/>
  <c r="AX185" i="1" s="1"/>
  <c r="AW186" i="1"/>
  <c r="AV186" i="1"/>
  <c r="AU186" i="1"/>
  <c r="AU185" i="1" s="1"/>
  <c r="AT186" i="1"/>
  <c r="AT185" i="1" s="1"/>
  <c r="AS186" i="1"/>
  <c r="AR186" i="1"/>
  <c r="AR185" i="1" s="1"/>
  <c r="AR176" i="1" s="1"/>
  <c r="AR16" i="1" s="1"/>
  <c r="AT16" i="1" s="1"/>
  <c r="AQ186" i="1"/>
  <c r="AQ185" i="1" s="1"/>
  <c r="AP186" i="1"/>
  <c r="AO186" i="1"/>
  <c r="AO185" i="1" s="1"/>
  <c r="AN186" i="1"/>
  <c r="AM186" i="1"/>
  <c r="AM185" i="1" s="1"/>
  <c r="AL186" i="1"/>
  <c r="AK186" i="1"/>
  <c r="AJ186" i="1"/>
  <c r="AJ185" i="1" s="1"/>
  <c r="AJ176" i="1" s="1"/>
  <c r="AJ16" i="1" s="1"/>
  <c r="AI186" i="1"/>
  <c r="AG186" i="1"/>
  <c r="AF186" i="1"/>
  <c r="AE186" i="1"/>
  <c r="AD186" i="1"/>
  <c r="AD185" i="1" s="1"/>
  <c r="AC186" i="1"/>
  <c r="AB186" i="1"/>
  <c r="AA186" i="1"/>
  <c r="AA185" i="1" s="1"/>
  <c r="Y186" i="1"/>
  <c r="X186" i="1"/>
  <c r="W186" i="1"/>
  <c r="U186" i="1"/>
  <c r="T186" i="1"/>
  <c r="S186" i="1"/>
  <c r="R186" i="1"/>
  <c r="Q186" i="1"/>
  <c r="P186" i="1"/>
  <c r="O186" i="1"/>
  <c r="N186" i="1"/>
  <c r="N185" i="1" s="1"/>
  <c r="M186" i="1"/>
  <c r="L186" i="1"/>
  <c r="K186" i="1"/>
  <c r="J186" i="1"/>
  <c r="I186" i="1"/>
  <c r="H186" i="1"/>
  <c r="G186" i="1"/>
  <c r="F186" i="1"/>
  <c r="D186" i="1"/>
  <c r="AV185" i="1"/>
  <c r="AS185" i="1"/>
  <c r="AL185" i="1"/>
  <c r="AK185" i="1"/>
  <c r="AI185" i="1"/>
  <c r="AC185" i="1"/>
  <c r="AB185" i="1"/>
  <c r="Z185" i="1"/>
  <c r="T185" i="1"/>
  <c r="S185" i="1"/>
  <c r="R185" i="1"/>
  <c r="Q185" i="1"/>
  <c r="L185" i="1"/>
  <c r="J185" i="1"/>
  <c r="I185" i="1"/>
  <c r="H185" i="1"/>
  <c r="F185" i="1"/>
  <c r="BB184" i="1"/>
  <c r="AX184" i="1"/>
  <c r="AT184" i="1"/>
  <c r="AP184" i="1"/>
  <c r="AP181" i="1" s="1"/>
  <c r="AL184" i="1"/>
  <c r="AL181" i="1" s="1"/>
  <c r="AH184" i="1"/>
  <c r="AD184" i="1"/>
  <c r="Z184" i="1"/>
  <c r="V184" i="1"/>
  <c r="R184" i="1"/>
  <c r="N184" i="1"/>
  <c r="J184" i="1"/>
  <c r="J181" i="1" s="1"/>
  <c r="F184" i="1"/>
  <c r="BB183" i="1"/>
  <c r="AX183" i="1"/>
  <c r="AT183" i="1"/>
  <c r="AP183" i="1"/>
  <c r="AL183" i="1"/>
  <c r="AH183" i="1"/>
  <c r="AH181" i="1" s="1"/>
  <c r="AD183" i="1"/>
  <c r="Z183" i="1"/>
  <c r="V183" i="1"/>
  <c r="R183" i="1"/>
  <c r="N183" i="1"/>
  <c r="J183" i="1"/>
  <c r="F183" i="1"/>
  <c r="BB182" i="1"/>
  <c r="BB181" i="1" s="1"/>
  <c r="AX182" i="1"/>
  <c r="AX181" i="1" s="1"/>
  <c r="AT182" i="1"/>
  <c r="AP182" i="1"/>
  <c r="AL182" i="1"/>
  <c r="AH182" i="1"/>
  <c r="AD182" i="1"/>
  <c r="Z182" i="1"/>
  <c r="V182" i="1"/>
  <c r="V181" i="1" s="1"/>
  <c r="R182" i="1"/>
  <c r="R181" i="1" s="1"/>
  <c r="N182" i="1"/>
  <c r="J182" i="1"/>
  <c r="F182" i="1"/>
  <c r="BA181" i="1"/>
  <c r="AZ181" i="1"/>
  <c r="AY181" i="1"/>
  <c r="AW181" i="1"/>
  <c r="AV181" i="1"/>
  <c r="AU181" i="1"/>
  <c r="AS181" i="1"/>
  <c r="AR181" i="1"/>
  <c r="AQ181" i="1"/>
  <c r="AO181" i="1"/>
  <c r="AN181" i="1"/>
  <c r="AM181" i="1"/>
  <c r="AK181" i="1"/>
  <c r="AJ181" i="1"/>
  <c r="AI181" i="1"/>
  <c r="AI176" i="1" s="1"/>
  <c r="AI16" i="1" s="1"/>
  <c r="AG181" i="1"/>
  <c r="AF181" i="1"/>
  <c r="AE181" i="1"/>
  <c r="AC181" i="1"/>
  <c r="AB181" i="1"/>
  <c r="AA181" i="1"/>
  <c r="Z181" i="1"/>
  <c r="Y181" i="1"/>
  <c r="X181" i="1"/>
  <c r="W181" i="1"/>
  <c r="U181" i="1"/>
  <c r="T181" i="1"/>
  <c r="S181" i="1"/>
  <c r="Q181" i="1"/>
  <c r="P181" i="1"/>
  <c r="O181" i="1"/>
  <c r="M181" i="1"/>
  <c r="L181" i="1"/>
  <c r="K181" i="1"/>
  <c r="K176" i="1" s="1"/>
  <c r="K16" i="1" s="1"/>
  <c r="I181" i="1"/>
  <c r="H181" i="1"/>
  <c r="G181" i="1"/>
  <c r="D181" i="1"/>
  <c r="F181" i="1" s="1"/>
  <c r="BB180" i="1"/>
  <c r="AX180" i="1"/>
  <c r="AT180" i="1"/>
  <c r="AP180" i="1"/>
  <c r="AL180" i="1"/>
  <c r="AH180" i="1"/>
  <c r="AD180" i="1"/>
  <c r="Z180" i="1"/>
  <c r="V180" i="1"/>
  <c r="R180" i="1"/>
  <c r="R177" i="1" s="1"/>
  <c r="N180" i="1"/>
  <c r="J180" i="1"/>
  <c r="F180" i="1"/>
  <c r="BB179" i="1"/>
  <c r="AX179" i="1"/>
  <c r="AT179" i="1"/>
  <c r="AP179" i="1"/>
  <c r="AL179" i="1"/>
  <c r="AH179" i="1"/>
  <c r="AH177" i="1" s="1"/>
  <c r="AD179" i="1"/>
  <c r="AD177" i="1" s="1"/>
  <c r="Z179" i="1"/>
  <c r="V179" i="1"/>
  <c r="R179" i="1"/>
  <c r="N179" i="1"/>
  <c r="J179" i="1"/>
  <c r="F179" i="1"/>
  <c r="BB178" i="1"/>
  <c r="BB177" i="1" s="1"/>
  <c r="BB176" i="1" s="1"/>
  <c r="AX178" i="1"/>
  <c r="AT178" i="1"/>
  <c r="AP178" i="1"/>
  <c r="AL178" i="1"/>
  <c r="AH178" i="1"/>
  <c r="AD178" i="1"/>
  <c r="Z178" i="1"/>
  <c r="V178" i="1"/>
  <c r="V177" i="1" s="1"/>
  <c r="V176" i="1" s="1"/>
  <c r="R178" i="1"/>
  <c r="N178" i="1"/>
  <c r="J178" i="1"/>
  <c r="F178" i="1"/>
  <c r="BA177" i="1"/>
  <c r="AZ177" i="1"/>
  <c r="AY177" i="1"/>
  <c r="AX177" i="1"/>
  <c r="AX176" i="1" s="1"/>
  <c r="AW177" i="1"/>
  <c r="AV177" i="1"/>
  <c r="AU177" i="1"/>
  <c r="AS177" i="1"/>
  <c r="AR177" i="1"/>
  <c r="AQ177" i="1"/>
  <c r="AQ176" i="1" s="1"/>
  <c r="AQ16" i="1" s="1"/>
  <c r="AP177" i="1"/>
  <c r="AO177" i="1"/>
  <c r="AN177" i="1"/>
  <c r="AM177" i="1"/>
  <c r="AK177" i="1"/>
  <c r="AJ177" i="1"/>
  <c r="AI177" i="1"/>
  <c r="AG177" i="1"/>
  <c r="AF177" i="1"/>
  <c r="AE177" i="1"/>
  <c r="AC177" i="1"/>
  <c r="AB177" i="1"/>
  <c r="AA177" i="1"/>
  <c r="Y177" i="1"/>
  <c r="X177" i="1"/>
  <c r="W177" i="1"/>
  <c r="U177" i="1"/>
  <c r="T177" i="1"/>
  <c r="T176" i="1" s="1"/>
  <c r="T16" i="1" s="1"/>
  <c r="S177" i="1"/>
  <c r="S176" i="1" s="1"/>
  <c r="S16" i="1" s="1"/>
  <c r="Q177" i="1"/>
  <c r="P177" i="1"/>
  <c r="O177" i="1"/>
  <c r="M177" i="1"/>
  <c r="L177" i="1"/>
  <c r="K177" i="1"/>
  <c r="J177" i="1"/>
  <c r="I177" i="1"/>
  <c r="H177" i="1"/>
  <c r="G177" i="1"/>
  <c r="F177" i="1"/>
  <c r="D177" i="1"/>
  <c r="AA176" i="1"/>
  <c r="AA16" i="1" s="1"/>
  <c r="L176" i="1"/>
  <c r="BB175" i="1"/>
  <c r="AX175" i="1"/>
  <c r="AT175" i="1"/>
  <c r="AP175" i="1"/>
  <c r="AL175" i="1"/>
  <c r="AH175" i="1"/>
  <c r="AD175" i="1"/>
  <c r="Z175" i="1"/>
  <c r="V175" i="1"/>
  <c r="R175" i="1"/>
  <c r="N175" i="1"/>
  <c r="J175" i="1"/>
  <c r="F175" i="1"/>
  <c r="BB174" i="1"/>
  <c r="AX174" i="1"/>
  <c r="AT174" i="1"/>
  <c r="AL174" i="1"/>
  <c r="AH174" i="1"/>
  <c r="AH172" i="1" s="1"/>
  <c r="AD174" i="1"/>
  <c r="Z174" i="1"/>
  <c r="Z172" i="1" s="1"/>
  <c r="V174" i="1"/>
  <c r="R174" i="1"/>
  <c r="N174" i="1"/>
  <c r="J174" i="1"/>
  <c r="F174" i="1"/>
  <c r="BB173" i="1"/>
  <c r="BB172" i="1" s="1"/>
  <c r="AX173" i="1"/>
  <c r="AX172" i="1" s="1"/>
  <c r="AT173" i="1"/>
  <c r="AT172" i="1" s="1"/>
  <c r="AL173" i="1"/>
  <c r="AL172" i="1" s="1"/>
  <c r="AH173" i="1"/>
  <c r="AD173" i="1"/>
  <c r="Z173" i="1"/>
  <c r="V173" i="1"/>
  <c r="R173" i="1"/>
  <c r="R172" i="1" s="1"/>
  <c r="N173" i="1"/>
  <c r="J173" i="1"/>
  <c r="J172" i="1" s="1"/>
  <c r="F173" i="1"/>
  <c r="BA172" i="1"/>
  <c r="AZ172" i="1"/>
  <c r="AY172" i="1"/>
  <c r="AW172" i="1"/>
  <c r="AV172" i="1"/>
  <c r="AU172" i="1"/>
  <c r="AS172" i="1"/>
  <c r="AR172" i="1"/>
  <c r="AQ172" i="1"/>
  <c r="AK172" i="1"/>
  <c r="AJ172" i="1"/>
  <c r="AI172" i="1"/>
  <c r="AG172" i="1"/>
  <c r="AF172" i="1"/>
  <c r="AE172" i="1"/>
  <c r="AD172" i="1"/>
  <c r="AC172" i="1"/>
  <c r="AB172" i="1"/>
  <c r="AB168" i="1" s="1"/>
  <c r="AA172" i="1"/>
  <c r="Y172" i="1"/>
  <c r="Y168" i="1" s="1"/>
  <c r="X172" i="1"/>
  <c r="W172" i="1"/>
  <c r="U172" i="1"/>
  <c r="T172" i="1"/>
  <c r="T168" i="1" s="1"/>
  <c r="S172" i="1"/>
  <c r="Q172" i="1"/>
  <c r="P172" i="1"/>
  <c r="O172" i="1"/>
  <c r="N172" i="1"/>
  <c r="M172" i="1"/>
  <c r="L172" i="1"/>
  <c r="L168" i="1" s="1"/>
  <c r="K172" i="1"/>
  <c r="K168" i="1" s="1"/>
  <c r="K95" i="1" s="1"/>
  <c r="K94" i="1" s="1"/>
  <c r="I172" i="1"/>
  <c r="H172" i="1"/>
  <c r="G172" i="1"/>
  <c r="D172" i="1"/>
  <c r="F172" i="1" s="1"/>
  <c r="BB171" i="1"/>
  <c r="AX171" i="1"/>
  <c r="AX169" i="1" s="1"/>
  <c r="AX168" i="1" s="1"/>
  <c r="AT171" i="1"/>
  <c r="AP171" i="1"/>
  <c r="AL171" i="1"/>
  <c r="AH171" i="1"/>
  <c r="AH169" i="1" s="1"/>
  <c r="AH168" i="1" s="1"/>
  <c r="AD171" i="1"/>
  <c r="Z171" i="1"/>
  <c r="V171" i="1"/>
  <c r="R171" i="1"/>
  <c r="R169" i="1" s="1"/>
  <c r="R168" i="1" s="1"/>
  <c r="N171" i="1"/>
  <c r="J171" i="1"/>
  <c r="J169" i="1" s="1"/>
  <c r="F171" i="1"/>
  <c r="BB170" i="1"/>
  <c r="BB169" i="1" s="1"/>
  <c r="BB168" i="1" s="1"/>
  <c r="AX170" i="1"/>
  <c r="AT170" i="1"/>
  <c r="AT169" i="1" s="1"/>
  <c r="AP170" i="1"/>
  <c r="AL170" i="1"/>
  <c r="AL169" i="1" s="1"/>
  <c r="AH170" i="1"/>
  <c r="AD170" i="1"/>
  <c r="Z170" i="1"/>
  <c r="V170" i="1"/>
  <c r="V169" i="1" s="1"/>
  <c r="R170" i="1"/>
  <c r="N170" i="1"/>
  <c r="N169" i="1" s="1"/>
  <c r="N168" i="1" s="1"/>
  <c r="J170" i="1"/>
  <c r="F170" i="1"/>
  <c r="F169" i="1" s="1"/>
  <c r="BA169" i="1"/>
  <c r="BA168" i="1" s="1"/>
  <c r="AZ169" i="1"/>
  <c r="AY169" i="1"/>
  <c r="AW169" i="1"/>
  <c r="AV169" i="1"/>
  <c r="AV168" i="1" s="1"/>
  <c r="AU169" i="1"/>
  <c r="AS169" i="1"/>
  <c r="AS168" i="1" s="1"/>
  <c r="AR169" i="1"/>
  <c r="AQ169" i="1"/>
  <c r="AP169" i="1"/>
  <c r="AO169" i="1"/>
  <c r="AO168" i="1" s="1"/>
  <c r="AN169" i="1"/>
  <c r="AN168" i="1" s="1"/>
  <c r="AM169" i="1"/>
  <c r="AM168" i="1" s="1"/>
  <c r="AK169" i="1"/>
  <c r="AJ169" i="1"/>
  <c r="AI169" i="1"/>
  <c r="AI168" i="1" s="1"/>
  <c r="AG169" i="1"/>
  <c r="AF169" i="1"/>
  <c r="AF168" i="1" s="1"/>
  <c r="AF95" i="1" s="1"/>
  <c r="AF94" i="1" s="1"/>
  <c r="AE169" i="1"/>
  <c r="AE168" i="1" s="1"/>
  <c r="AC169" i="1"/>
  <c r="AB169" i="1"/>
  <c r="AA169" i="1"/>
  <c r="AA168" i="1" s="1"/>
  <c r="AA95" i="1" s="1"/>
  <c r="AA94" i="1" s="1"/>
  <c r="Z169" i="1"/>
  <c r="Y169" i="1"/>
  <c r="X169" i="1"/>
  <c r="X168" i="1" s="1"/>
  <c r="W169" i="1"/>
  <c r="W168" i="1" s="1"/>
  <c r="W95" i="1" s="1"/>
  <c r="W94" i="1" s="1"/>
  <c r="U169" i="1"/>
  <c r="U168" i="1" s="1"/>
  <c r="T169" i="1"/>
  <c r="S169" i="1"/>
  <c r="Q169" i="1"/>
  <c r="Q168" i="1" s="1"/>
  <c r="P169" i="1"/>
  <c r="P168" i="1" s="1"/>
  <c r="O169" i="1"/>
  <c r="M169" i="1"/>
  <c r="M168" i="1" s="1"/>
  <c r="L169" i="1"/>
  <c r="K169" i="1"/>
  <c r="I169" i="1"/>
  <c r="H169" i="1"/>
  <c r="H168" i="1" s="1"/>
  <c r="G169" i="1"/>
  <c r="G168" i="1" s="1"/>
  <c r="D169" i="1"/>
  <c r="AZ168" i="1"/>
  <c r="AY168" i="1"/>
  <c r="AW168" i="1"/>
  <c r="AU168" i="1"/>
  <c r="AR168" i="1"/>
  <c r="AQ168" i="1"/>
  <c r="AQ95" i="1" s="1"/>
  <c r="AQ94" i="1" s="1"/>
  <c r="AP168" i="1"/>
  <c r="AK168" i="1"/>
  <c r="AJ168" i="1"/>
  <c r="AG168" i="1"/>
  <c r="AC168" i="1"/>
  <c r="Z168" i="1"/>
  <c r="S168" i="1"/>
  <c r="S95" i="1" s="1"/>
  <c r="S94" i="1" s="1"/>
  <c r="O168" i="1"/>
  <c r="J168" i="1"/>
  <c r="I168" i="1"/>
  <c r="F168" i="1"/>
  <c r="BB167" i="1"/>
  <c r="BB166" i="1" s="1"/>
  <c r="AX167" i="1"/>
  <c r="AT167" i="1"/>
  <c r="AP167" i="1"/>
  <c r="AL167" i="1"/>
  <c r="AH167" i="1"/>
  <c r="AD167" i="1"/>
  <c r="Z167" i="1"/>
  <c r="V167" i="1"/>
  <c r="R167" i="1"/>
  <c r="N167" i="1"/>
  <c r="J167" i="1"/>
  <c r="F167" i="1"/>
  <c r="BA166" i="1"/>
  <c r="AZ166" i="1"/>
  <c r="AY166" i="1"/>
  <c r="AX166" i="1"/>
  <c r="AW166" i="1"/>
  <c r="AV166" i="1"/>
  <c r="AU166" i="1"/>
  <c r="AT166" i="1"/>
  <c r="AS166" i="1"/>
  <c r="AR166" i="1"/>
  <c r="AQ166" i="1"/>
  <c r="AP166" i="1"/>
  <c r="AO166" i="1"/>
  <c r="AN166" i="1"/>
  <c r="AM166" i="1"/>
  <c r="AL166" i="1"/>
  <c r="AK166" i="1"/>
  <c r="AJ166" i="1"/>
  <c r="AI166" i="1"/>
  <c r="AH166" i="1"/>
  <c r="AG166" i="1"/>
  <c r="AF166" i="1"/>
  <c r="AE166" i="1"/>
  <c r="AD166" i="1"/>
  <c r="AC166" i="1"/>
  <c r="AB166" i="1"/>
  <c r="AA166" i="1"/>
  <c r="Z166" i="1"/>
  <c r="Y166" i="1"/>
  <c r="X166" i="1"/>
  <c r="W166" i="1"/>
  <c r="V166" i="1"/>
  <c r="U166" i="1"/>
  <c r="T166" i="1"/>
  <c r="S166" i="1"/>
  <c r="R166" i="1"/>
  <c r="Q166" i="1"/>
  <c r="P166" i="1"/>
  <c r="O166" i="1"/>
  <c r="N166" i="1"/>
  <c r="M166" i="1"/>
  <c r="L166" i="1"/>
  <c r="K166" i="1"/>
  <c r="J166" i="1"/>
  <c r="I166" i="1"/>
  <c r="H166" i="1"/>
  <c r="G166" i="1"/>
  <c r="F166" i="1"/>
  <c r="BB165" i="1"/>
  <c r="AX165" i="1"/>
  <c r="AT165" i="1"/>
  <c r="AT164" i="1" s="1"/>
  <c r="AP165" i="1"/>
  <c r="AP164" i="1" s="1"/>
  <c r="AL165" i="1"/>
  <c r="AH165" i="1"/>
  <c r="AH164" i="1" s="1"/>
  <c r="AD165" i="1"/>
  <c r="Z165" i="1"/>
  <c r="Z164" i="1" s="1"/>
  <c r="V165" i="1"/>
  <c r="V164" i="1" s="1"/>
  <c r="R165" i="1"/>
  <c r="N165" i="1"/>
  <c r="N164" i="1" s="1"/>
  <c r="J165" i="1"/>
  <c r="J164" i="1" s="1"/>
  <c r="F165" i="1"/>
  <c r="BA164" i="1"/>
  <c r="BB162" i="1" s="1"/>
  <c r="AZ164" i="1"/>
  <c r="AY164" i="1"/>
  <c r="AW164" i="1"/>
  <c r="AV164" i="1"/>
  <c r="AU164" i="1"/>
  <c r="AS164" i="1"/>
  <c r="AR164" i="1"/>
  <c r="AQ164" i="1"/>
  <c r="AO164" i="1"/>
  <c r="AN164" i="1"/>
  <c r="AM164" i="1"/>
  <c r="AM95" i="1" s="1"/>
  <c r="AL164" i="1"/>
  <c r="AK164" i="1"/>
  <c r="AJ164" i="1"/>
  <c r="AI164" i="1"/>
  <c r="AI95" i="1" s="1"/>
  <c r="AI94" i="1" s="1"/>
  <c r="AG164" i="1"/>
  <c r="AF164" i="1"/>
  <c r="AE164" i="1"/>
  <c r="AD164" i="1"/>
  <c r="AC164" i="1"/>
  <c r="AB164" i="1"/>
  <c r="AA164" i="1"/>
  <c r="Y164" i="1"/>
  <c r="X164" i="1"/>
  <c r="W164" i="1"/>
  <c r="U164" i="1"/>
  <c r="T164" i="1"/>
  <c r="S164" i="1"/>
  <c r="R164" i="1"/>
  <c r="Q164" i="1"/>
  <c r="P164" i="1"/>
  <c r="O164" i="1"/>
  <c r="M164" i="1"/>
  <c r="L164" i="1"/>
  <c r="K164" i="1"/>
  <c r="I164" i="1"/>
  <c r="H164" i="1"/>
  <c r="G164" i="1"/>
  <c r="G95" i="1" s="1"/>
  <c r="F164" i="1"/>
  <c r="BB163" i="1"/>
  <c r="AX163" i="1"/>
  <c r="AT163" i="1"/>
  <c r="AP163" i="1"/>
  <c r="AL163" i="1"/>
  <c r="AH163" i="1"/>
  <c r="AD163" i="1"/>
  <c r="Z163" i="1"/>
  <c r="R163" i="1"/>
  <c r="J163" i="1"/>
  <c r="F163" i="1"/>
  <c r="AX162" i="1"/>
  <c r="AT162" i="1"/>
  <c r="AP162" i="1"/>
  <c r="AL162" i="1"/>
  <c r="AH162" i="1"/>
  <c r="AD162" i="1"/>
  <c r="Z162" i="1"/>
  <c r="R162" i="1"/>
  <c r="J162" i="1"/>
  <c r="F162" i="1"/>
  <c r="BB161" i="1"/>
  <c r="AX161" i="1"/>
  <c r="AT161" i="1"/>
  <c r="AP161" i="1"/>
  <c r="AL161" i="1"/>
  <c r="AH161" i="1"/>
  <c r="AD161" i="1"/>
  <c r="Z161" i="1"/>
  <c r="R161" i="1"/>
  <c r="J161" i="1"/>
  <c r="F161" i="1"/>
  <c r="J160" i="1"/>
  <c r="F160" i="1"/>
  <c r="J159" i="1"/>
  <c r="F159" i="1"/>
  <c r="BB158" i="1"/>
  <c r="AX158" i="1"/>
  <c r="AT158" i="1"/>
  <c r="AP158" i="1"/>
  <c r="AL158" i="1"/>
  <c r="AH158" i="1"/>
  <c r="AD158" i="1"/>
  <c r="Z158" i="1"/>
  <c r="R158" i="1"/>
  <c r="J158" i="1"/>
  <c r="F158" i="1"/>
  <c r="BB157" i="1"/>
  <c r="AX157" i="1"/>
  <c r="AT157" i="1"/>
  <c r="AP157" i="1"/>
  <c r="AL157" i="1"/>
  <c r="AH157" i="1"/>
  <c r="AD157" i="1"/>
  <c r="Z157" i="1"/>
  <c r="R157" i="1"/>
  <c r="N157" i="1"/>
  <c r="J157" i="1"/>
  <c r="F157" i="1"/>
  <c r="BB156" i="1"/>
  <c r="AX156" i="1"/>
  <c r="AT156" i="1"/>
  <c r="AP156" i="1"/>
  <c r="AL156" i="1"/>
  <c r="AH156" i="1"/>
  <c r="AD156" i="1"/>
  <c r="Z156" i="1"/>
  <c r="R156" i="1"/>
  <c r="N156" i="1"/>
  <c r="J156" i="1"/>
  <c r="F156" i="1"/>
  <c r="BB155" i="1"/>
  <c r="AX155" i="1"/>
  <c r="AT155" i="1"/>
  <c r="AP155" i="1"/>
  <c r="AL155" i="1"/>
  <c r="AH155" i="1"/>
  <c r="AD155" i="1"/>
  <c r="Z155" i="1"/>
  <c r="R155" i="1"/>
  <c r="N155" i="1"/>
  <c r="J155" i="1"/>
  <c r="F155" i="1"/>
  <c r="BB154" i="1"/>
  <c r="AX154" i="1"/>
  <c r="AT154" i="1"/>
  <c r="AP154" i="1"/>
  <c r="AL154" i="1"/>
  <c r="AH154" i="1"/>
  <c r="AD154" i="1"/>
  <c r="Z154" i="1"/>
  <c r="R154" i="1"/>
  <c r="N154" i="1"/>
  <c r="J154" i="1"/>
  <c r="F154" i="1"/>
  <c r="BB153" i="1"/>
  <c r="AX153" i="1"/>
  <c r="AT153" i="1"/>
  <c r="AP153" i="1"/>
  <c r="AL153" i="1"/>
  <c r="AH153" i="1"/>
  <c r="AD153" i="1"/>
  <c r="Z153" i="1"/>
  <c r="R153" i="1"/>
  <c r="N153" i="1"/>
  <c r="J153" i="1"/>
  <c r="F153" i="1"/>
  <c r="BB152" i="1"/>
  <c r="AX152" i="1"/>
  <c r="AT152" i="1"/>
  <c r="AP152" i="1"/>
  <c r="AL152" i="1"/>
  <c r="AH152" i="1"/>
  <c r="AD152" i="1"/>
  <c r="Z152" i="1"/>
  <c r="R152" i="1"/>
  <c r="N152" i="1"/>
  <c r="J152" i="1"/>
  <c r="F152" i="1"/>
  <c r="BB151" i="1"/>
  <c r="AX151" i="1"/>
  <c r="AT151" i="1"/>
  <c r="AP151" i="1"/>
  <c r="AL151" i="1"/>
  <c r="AH151" i="1"/>
  <c r="AD151" i="1"/>
  <c r="Z151" i="1"/>
  <c r="R151" i="1"/>
  <c r="N151" i="1"/>
  <c r="J151" i="1"/>
  <c r="F151" i="1"/>
  <c r="BB150" i="1"/>
  <c r="AX150" i="1"/>
  <c r="AT150" i="1"/>
  <c r="AP150" i="1"/>
  <c r="AL150" i="1"/>
  <c r="AH150" i="1"/>
  <c r="AD150" i="1"/>
  <c r="Z150" i="1"/>
  <c r="R150" i="1"/>
  <c r="N150" i="1"/>
  <c r="J150" i="1"/>
  <c r="F150" i="1"/>
  <c r="BB149" i="1"/>
  <c r="AX149" i="1"/>
  <c r="AT149" i="1"/>
  <c r="AP149" i="1"/>
  <c r="AL149" i="1"/>
  <c r="AH149" i="1"/>
  <c r="AD149" i="1"/>
  <c r="Z149" i="1"/>
  <c r="R149" i="1"/>
  <c r="N149" i="1"/>
  <c r="J149" i="1"/>
  <c r="F149" i="1"/>
  <c r="BB148" i="1"/>
  <c r="AX148" i="1"/>
  <c r="AT148" i="1"/>
  <c r="AP148" i="1"/>
  <c r="AL148" i="1"/>
  <c r="AH148" i="1"/>
  <c r="AD148" i="1"/>
  <c r="Z148" i="1"/>
  <c r="R148" i="1"/>
  <c r="N148" i="1"/>
  <c r="J148" i="1"/>
  <c r="F148" i="1"/>
  <c r="BB147" i="1"/>
  <c r="AX147" i="1"/>
  <c r="AT147" i="1"/>
  <c r="AP147" i="1"/>
  <c r="AL147" i="1"/>
  <c r="AH147" i="1"/>
  <c r="AD147" i="1"/>
  <c r="Z147" i="1"/>
  <c r="R147" i="1"/>
  <c r="N147" i="1"/>
  <c r="J147" i="1"/>
  <c r="F147" i="1"/>
  <c r="BB146" i="1"/>
  <c r="AX146" i="1"/>
  <c r="AT146" i="1"/>
  <c r="AP146" i="1"/>
  <c r="AL146" i="1"/>
  <c r="AH146" i="1"/>
  <c r="AD146" i="1"/>
  <c r="Z146" i="1"/>
  <c r="R146" i="1"/>
  <c r="N146" i="1"/>
  <c r="J146" i="1"/>
  <c r="F146" i="1"/>
  <c r="BB145" i="1"/>
  <c r="AX145" i="1"/>
  <c r="AT145" i="1"/>
  <c r="AP145" i="1"/>
  <c r="AL145" i="1"/>
  <c r="AH145" i="1"/>
  <c r="AD145" i="1"/>
  <c r="Z145" i="1"/>
  <c r="R145" i="1"/>
  <c r="N145" i="1"/>
  <c r="J145" i="1"/>
  <c r="F145" i="1"/>
  <c r="BB144" i="1"/>
  <c r="AX144" i="1"/>
  <c r="AT144" i="1"/>
  <c r="AP144" i="1"/>
  <c r="AL144" i="1"/>
  <c r="AH144" i="1"/>
  <c r="AD144" i="1"/>
  <c r="Z144" i="1"/>
  <c r="R144" i="1"/>
  <c r="N144" i="1"/>
  <c r="J144" i="1"/>
  <c r="F144" i="1"/>
  <c r="BB143" i="1"/>
  <c r="AX143" i="1"/>
  <c r="AT143" i="1"/>
  <c r="AP143" i="1"/>
  <c r="AL143" i="1"/>
  <c r="AH143" i="1"/>
  <c r="AD143" i="1"/>
  <c r="Z143" i="1"/>
  <c r="R143" i="1"/>
  <c r="N143" i="1"/>
  <c r="J143" i="1"/>
  <c r="F143" i="1"/>
  <c r="BB142" i="1"/>
  <c r="AX142" i="1"/>
  <c r="AT142" i="1"/>
  <c r="AP142" i="1"/>
  <c r="AL142" i="1"/>
  <c r="AH142" i="1"/>
  <c r="AD142" i="1"/>
  <c r="Z142" i="1"/>
  <c r="R142" i="1"/>
  <c r="N142" i="1"/>
  <c r="J142" i="1"/>
  <c r="F142" i="1"/>
  <c r="BB141" i="1"/>
  <c r="AX141" i="1"/>
  <c r="AT141" i="1"/>
  <c r="AP141" i="1"/>
  <c r="AL141" i="1"/>
  <c r="AH141" i="1"/>
  <c r="AD141" i="1"/>
  <c r="Z141" i="1"/>
  <c r="R141" i="1"/>
  <c r="N141" i="1"/>
  <c r="J141" i="1"/>
  <c r="F141" i="1"/>
  <c r="BB140" i="1"/>
  <c r="AX140" i="1"/>
  <c r="AT140" i="1"/>
  <c r="AP140" i="1"/>
  <c r="AL140" i="1"/>
  <c r="AH140" i="1"/>
  <c r="AD140" i="1"/>
  <c r="Z140" i="1"/>
  <c r="R140" i="1"/>
  <c r="N140" i="1"/>
  <c r="J140" i="1"/>
  <c r="F140" i="1"/>
  <c r="BB139" i="1"/>
  <c r="AX139" i="1"/>
  <c r="AT139" i="1"/>
  <c r="AP139" i="1"/>
  <c r="AL139" i="1"/>
  <c r="AH139" i="1"/>
  <c r="AD139" i="1"/>
  <c r="Z139" i="1"/>
  <c r="R139" i="1"/>
  <c r="N139" i="1"/>
  <c r="J139" i="1"/>
  <c r="F139" i="1"/>
  <c r="BB138" i="1"/>
  <c r="AX138" i="1"/>
  <c r="AT138" i="1"/>
  <c r="AP138" i="1"/>
  <c r="AL138" i="1"/>
  <c r="AH138" i="1"/>
  <c r="AD138" i="1"/>
  <c r="Z138" i="1"/>
  <c r="R138" i="1"/>
  <c r="N138" i="1"/>
  <c r="J138" i="1"/>
  <c r="F138" i="1"/>
  <c r="BB137" i="1"/>
  <c r="AX137" i="1"/>
  <c r="AT137" i="1"/>
  <c r="AP137" i="1"/>
  <c r="AL137" i="1"/>
  <c r="AH137" i="1"/>
  <c r="AD137" i="1"/>
  <c r="Z137" i="1"/>
  <c r="R137" i="1"/>
  <c r="N137" i="1"/>
  <c r="J137" i="1"/>
  <c r="F137" i="1"/>
  <c r="J136" i="1"/>
  <c r="F136" i="1"/>
  <c r="BB135" i="1"/>
  <c r="AX135" i="1"/>
  <c r="AT135" i="1"/>
  <c r="AP135" i="1"/>
  <c r="AL135" i="1"/>
  <c r="AH135" i="1"/>
  <c r="AD135" i="1"/>
  <c r="Z135" i="1"/>
  <c r="R135" i="1"/>
  <c r="N135" i="1"/>
  <c r="J135" i="1"/>
  <c r="F135" i="1"/>
  <c r="BB134" i="1"/>
  <c r="AX134" i="1"/>
  <c r="AT134" i="1"/>
  <c r="AP134" i="1"/>
  <c r="AL134" i="1"/>
  <c r="AH134" i="1"/>
  <c r="AD134" i="1"/>
  <c r="Z134" i="1"/>
  <c r="R134" i="1"/>
  <c r="N134" i="1"/>
  <c r="J134" i="1"/>
  <c r="F134" i="1"/>
  <c r="BB133" i="1"/>
  <c r="AX133" i="1"/>
  <c r="AT133" i="1"/>
  <c r="AP133" i="1"/>
  <c r="AL133" i="1"/>
  <c r="AH133" i="1"/>
  <c r="AD133" i="1"/>
  <c r="Z133" i="1"/>
  <c r="R133" i="1"/>
  <c r="N133" i="1"/>
  <c r="J133" i="1"/>
  <c r="F133" i="1"/>
  <c r="BB132" i="1"/>
  <c r="AX132" i="1"/>
  <c r="AT132" i="1"/>
  <c r="AP132" i="1"/>
  <c r="AL132" i="1"/>
  <c r="AH132" i="1"/>
  <c r="AD132" i="1"/>
  <c r="Z132" i="1"/>
  <c r="R132" i="1"/>
  <c r="N132" i="1"/>
  <c r="J132" i="1"/>
  <c r="F132" i="1"/>
  <c r="BB131" i="1"/>
  <c r="AX131" i="1"/>
  <c r="AT131" i="1"/>
  <c r="AP131" i="1"/>
  <c r="AL131" i="1"/>
  <c r="AH131" i="1"/>
  <c r="AD131" i="1"/>
  <c r="Z131" i="1"/>
  <c r="R131" i="1"/>
  <c r="N131" i="1"/>
  <c r="J131" i="1"/>
  <c r="F131" i="1"/>
  <c r="BB130" i="1"/>
  <c r="AX130" i="1"/>
  <c r="AT130" i="1"/>
  <c r="AP130" i="1"/>
  <c r="AL130" i="1"/>
  <c r="AH130" i="1"/>
  <c r="AD130" i="1"/>
  <c r="Z130" i="1"/>
  <c r="R130" i="1"/>
  <c r="N130" i="1"/>
  <c r="J130" i="1"/>
  <c r="F130" i="1"/>
  <c r="BB129" i="1"/>
  <c r="AX129" i="1"/>
  <c r="AT129" i="1"/>
  <c r="AP129" i="1"/>
  <c r="AL129" i="1"/>
  <c r="AH129" i="1"/>
  <c r="AD129" i="1"/>
  <c r="Z129" i="1"/>
  <c r="R129" i="1"/>
  <c r="N129" i="1"/>
  <c r="J129" i="1"/>
  <c r="F129" i="1"/>
  <c r="BB128" i="1"/>
  <c r="AX128" i="1"/>
  <c r="AT128" i="1"/>
  <c r="AP128" i="1"/>
  <c r="AL128" i="1"/>
  <c r="AH128" i="1"/>
  <c r="AD128" i="1"/>
  <c r="Z128" i="1"/>
  <c r="R128" i="1"/>
  <c r="N128" i="1"/>
  <c r="J128" i="1"/>
  <c r="F128" i="1"/>
  <c r="BB127" i="1"/>
  <c r="AX127" i="1"/>
  <c r="AT127" i="1"/>
  <c r="AP127" i="1"/>
  <c r="AL127" i="1"/>
  <c r="AH127" i="1"/>
  <c r="AD127" i="1"/>
  <c r="Z127" i="1"/>
  <c r="R127" i="1"/>
  <c r="N127" i="1"/>
  <c r="J127" i="1"/>
  <c r="F127" i="1"/>
  <c r="BB126" i="1"/>
  <c r="AX126" i="1"/>
  <c r="AT126" i="1"/>
  <c r="AP126" i="1"/>
  <c r="AL126" i="1"/>
  <c r="AH126" i="1"/>
  <c r="AD126" i="1"/>
  <c r="Z126" i="1"/>
  <c r="R126" i="1"/>
  <c r="N126" i="1"/>
  <c r="J126" i="1"/>
  <c r="F126" i="1"/>
  <c r="BB125" i="1"/>
  <c r="AX125" i="1"/>
  <c r="AT125" i="1"/>
  <c r="AP125" i="1"/>
  <c r="AL125" i="1"/>
  <c r="AH125" i="1"/>
  <c r="AD125" i="1"/>
  <c r="Z125" i="1"/>
  <c r="R125" i="1"/>
  <c r="N125" i="1"/>
  <c r="J125" i="1"/>
  <c r="F125" i="1"/>
  <c r="BB124" i="1"/>
  <c r="AX124" i="1"/>
  <c r="AT124" i="1"/>
  <c r="AP124" i="1"/>
  <c r="AL124" i="1"/>
  <c r="AH124" i="1"/>
  <c r="AD124" i="1"/>
  <c r="Z124" i="1"/>
  <c r="R124" i="1"/>
  <c r="N124" i="1"/>
  <c r="J124" i="1"/>
  <c r="F124" i="1"/>
  <c r="BB123" i="1"/>
  <c r="AX123" i="1"/>
  <c r="AT123" i="1"/>
  <c r="AP123" i="1"/>
  <c r="AL123" i="1"/>
  <c r="AH123" i="1"/>
  <c r="AD123" i="1"/>
  <c r="Z123" i="1"/>
  <c r="R123" i="1"/>
  <c r="N123" i="1"/>
  <c r="J123" i="1"/>
  <c r="F123" i="1"/>
  <c r="R122" i="1"/>
  <c r="N122" i="1"/>
  <c r="J122" i="1"/>
  <c r="F122" i="1"/>
  <c r="R121" i="1"/>
  <c r="N121" i="1"/>
  <c r="J121" i="1"/>
  <c r="F121" i="1"/>
  <c r="R120" i="1"/>
  <c r="N120" i="1"/>
  <c r="J120" i="1"/>
  <c r="F120" i="1"/>
  <c r="BB119" i="1"/>
  <c r="AX119" i="1"/>
  <c r="AT119" i="1"/>
  <c r="AP119" i="1"/>
  <c r="AL119" i="1"/>
  <c r="AH119" i="1"/>
  <c r="AD119" i="1"/>
  <c r="Z119" i="1"/>
  <c r="R119" i="1"/>
  <c r="N119" i="1"/>
  <c r="J119" i="1"/>
  <c r="F119" i="1"/>
  <c r="BB118" i="1"/>
  <c r="AX118" i="1"/>
  <c r="AT118" i="1"/>
  <c r="AP118" i="1"/>
  <c r="AL118" i="1"/>
  <c r="AH118" i="1"/>
  <c r="AD118" i="1"/>
  <c r="Z118" i="1"/>
  <c r="R118" i="1"/>
  <c r="N118" i="1"/>
  <c r="J118" i="1"/>
  <c r="F118" i="1"/>
  <c r="BB117" i="1"/>
  <c r="AX117" i="1"/>
  <c r="AT117" i="1"/>
  <c r="AP117" i="1"/>
  <c r="AL117" i="1"/>
  <c r="AH117" i="1"/>
  <c r="AD117" i="1"/>
  <c r="Z117" i="1"/>
  <c r="R117" i="1"/>
  <c r="N117" i="1"/>
  <c r="J117" i="1"/>
  <c r="F117" i="1"/>
  <c r="BB116" i="1"/>
  <c r="AX116" i="1"/>
  <c r="AT116" i="1"/>
  <c r="AP116" i="1"/>
  <c r="AL116" i="1"/>
  <c r="AH116" i="1"/>
  <c r="AD116" i="1"/>
  <c r="Z116" i="1"/>
  <c r="R116" i="1"/>
  <c r="N116" i="1"/>
  <c r="J116" i="1"/>
  <c r="F116" i="1"/>
  <c r="J115" i="1"/>
  <c r="F115" i="1"/>
  <c r="BB114" i="1"/>
  <c r="AX114" i="1"/>
  <c r="AT114" i="1"/>
  <c r="AP114" i="1"/>
  <c r="AL114" i="1"/>
  <c r="AH114" i="1"/>
  <c r="AD114" i="1"/>
  <c r="Z114" i="1"/>
  <c r="R114" i="1"/>
  <c r="N114" i="1"/>
  <c r="J114" i="1"/>
  <c r="F114" i="1"/>
  <c r="BB113" i="1"/>
  <c r="AX113" i="1"/>
  <c r="AT113" i="1"/>
  <c r="AP113" i="1"/>
  <c r="AL113" i="1"/>
  <c r="AH113" i="1"/>
  <c r="AD113" i="1"/>
  <c r="Z113" i="1"/>
  <c r="R113" i="1"/>
  <c r="N113" i="1"/>
  <c r="J113" i="1"/>
  <c r="F113" i="1"/>
  <c r="BB112" i="1"/>
  <c r="AX112" i="1"/>
  <c r="AT112" i="1"/>
  <c r="AP112" i="1"/>
  <c r="AL112" i="1"/>
  <c r="AH112" i="1"/>
  <c r="AD112" i="1"/>
  <c r="Z112" i="1"/>
  <c r="R112" i="1"/>
  <c r="N112" i="1"/>
  <c r="J112" i="1"/>
  <c r="F112" i="1"/>
  <c r="BB111" i="1"/>
  <c r="AX111" i="1"/>
  <c r="AT111" i="1"/>
  <c r="AP111" i="1"/>
  <c r="AL111" i="1"/>
  <c r="AH111" i="1"/>
  <c r="AD111" i="1"/>
  <c r="Z111" i="1"/>
  <c r="R111" i="1"/>
  <c r="N111" i="1"/>
  <c r="J111" i="1"/>
  <c r="F111" i="1"/>
  <c r="BB110" i="1"/>
  <c r="AX110" i="1"/>
  <c r="AT110" i="1"/>
  <c r="AP110" i="1"/>
  <c r="AL110" i="1"/>
  <c r="AH110" i="1"/>
  <c r="AD110" i="1"/>
  <c r="Z110" i="1"/>
  <c r="R110" i="1"/>
  <c r="N110" i="1"/>
  <c r="J110" i="1"/>
  <c r="F110" i="1"/>
  <c r="BB109" i="1"/>
  <c r="AX109" i="1"/>
  <c r="AT109" i="1"/>
  <c r="AP109" i="1"/>
  <c r="AL109" i="1"/>
  <c r="AH109" i="1"/>
  <c r="AD109" i="1"/>
  <c r="Z109" i="1"/>
  <c r="R109" i="1"/>
  <c r="N109" i="1"/>
  <c r="J109" i="1"/>
  <c r="F109" i="1"/>
  <c r="BB108" i="1"/>
  <c r="AX108" i="1"/>
  <c r="AT108" i="1"/>
  <c r="AP108" i="1"/>
  <c r="AL108" i="1"/>
  <c r="AH108" i="1"/>
  <c r="AD108" i="1"/>
  <c r="Z108" i="1"/>
  <c r="R108" i="1"/>
  <c r="N108" i="1"/>
  <c r="J108" i="1"/>
  <c r="F108" i="1"/>
  <c r="BB107" i="1"/>
  <c r="AX107" i="1"/>
  <c r="AT107" i="1"/>
  <c r="AP107" i="1"/>
  <c r="AL107" i="1"/>
  <c r="AH107" i="1"/>
  <c r="AD107" i="1"/>
  <c r="Z107" i="1"/>
  <c r="R107" i="1"/>
  <c r="N107" i="1"/>
  <c r="J107" i="1"/>
  <c r="F107" i="1"/>
  <c r="BB106" i="1"/>
  <c r="AX106" i="1"/>
  <c r="AT106" i="1"/>
  <c r="AP106" i="1"/>
  <c r="AL106" i="1"/>
  <c r="AH106" i="1"/>
  <c r="AD106" i="1"/>
  <c r="Z106" i="1"/>
  <c r="R106" i="1"/>
  <c r="N106" i="1"/>
  <c r="J106" i="1"/>
  <c r="F106" i="1"/>
  <c r="J105" i="1"/>
  <c r="F105" i="1"/>
  <c r="BB104" i="1"/>
  <c r="AX104" i="1"/>
  <c r="AT104" i="1"/>
  <c r="AP104" i="1"/>
  <c r="AL104" i="1"/>
  <c r="AH104" i="1"/>
  <c r="AD104" i="1"/>
  <c r="Z104" i="1"/>
  <c r="R104" i="1"/>
  <c r="N104" i="1"/>
  <c r="J104" i="1"/>
  <c r="F104" i="1"/>
  <c r="BB103" i="1"/>
  <c r="AX103" i="1"/>
  <c r="AT103" i="1"/>
  <c r="AP103" i="1"/>
  <c r="AL103" i="1"/>
  <c r="AH103" i="1"/>
  <c r="AD103" i="1"/>
  <c r="Z103" i="1"/>
  <c r="R103" i="1"/>
  <c r="N103" i="1"/>
  <c r="J103" i="1"/>
  <c r="F103" i="1"/>
  <c r="BB102" i="1"/>
  <c r="AX102" i="1"/>
  <c r="AT102" i="1"/>
  <c r="AP102" i="1"/>
  <c r="AL102" i="1"/>
  <c r="AH102" i="1"/>
  <c r="AH96" i="1" s="1"/>
  <c r="AH95" i="1" s="1"/>
  <c r="AH94" i="1" s="1"/>
  <c r="AD102" i="1"/>
  <c r="Z102" i="1"/>
  <c r="R102" i="1"/>
  <c r="N102" i="1"/>
  <c r="J102" i="1"/>
  <c r="F102" i="1"/>
  <c r="BB101" i="1"/>
  <c r="BB96" i="1" s="1"/>
  <c r="AX101" i="1"/>
  <c r="AT101" i="1"/>
  <c r="AP101" i="1"/>
  <c r="AL101" i="1"/>
  <c r="AH101" i="1"/>
  <c r="AD101" i="1"/>
  <c r="Z101" i="1"/>
  <c r="V96" i="1"/>
  <c r="R101" i="1"/>
  <c r="N101" i="1"/>
  <c r="J101" i="1"/>
  <c r="F101" i="1"/>
  <c r="BB100" i="1"/>
  <c r="AX100" i="1"/>
  <c r="AT100" i="1"/>
  <c r="AP100" i="1"/>
  <c r="AL100" i="1"/>
  <c r="AH100" i="1"/>
  <c r="AD100" i="1"/>
  <c r="Z100" i="1"/>
  <c r="R100" i="1"/>
  <c r="N100" i="1"/>
  <c r="J100" i="1"/>
  <c r="F100" i="1"/>
  <c r="J99" i="1"/>
  <c r="F99" i="1"/>
  <c r="BB98" i="1"/>
  <c r="AX98" i="1"/>
  <c r="AT98" i="1"/>
  <c r="AP98" i="1"/>
  <c r="AL98" i="1"/>
  <c r="AL96" i="1" s="1"/>
  <c r="AH98" i="1"/>
  <c r="AD98" i="1"/>
  <c r="Z98" i="1"/>
  <c r="R98" i="1"/>
  <c r="N98" i="1"/>
  <c r="J98" i="1"/>
  <c r="F98" i="1"/>
  <c r="F96" i="1" s="1"/>
  <c r="BB97" i="1"/>
  <c r="AX97" i="1"/>
  <c r="AT97" i="1"/>
  <c r="AP97" i="1"/>
  <c r="AL97" i="1"/>
  <c r="AH97" i="1"/>
  <c r="AD97" i="1"/>
  <c r="Z97" i="1"/>
  <c r="V97" i="1"/>
  <c r="R97" i="1"/>
  <c r="N97" i="1"/>
  <c r="J97" i="1"/>
  <c r="F97" i="1"/>
  <c r="BA96" i="1"/>
  <c r="AZ96" i="1"/>
  <c r="AY96" i="1"/>
  <c r="AW96" i="1"/>
  <c r="AW95" i="1" s="1"/>
  <c r="AW94" i="1" s="1"/>
  <c r="AW15" i="1" s="1"/>
  <c r="AV96" i="1"/>
  <c r="AU96" i="1"/>
  <c r="AS96" i="1"/>
  <c r="AR96" i="1"/>
  <c r="AR95" i="1" s="1"/>
  <c r="AR94" i="1" s="1"/>
  <c r="AQ96" i="1"/>
  <c r="AO96" i="1"/>
  <c r="AO95" i="1" s="1"/>
  <c r="AO94" i="1" s="1"/>
  <c r="AN96" i="1"/>
  <c r="AM96" i="1"/>
  <c r="AK96" i="1"/>
  <c r="AJ96" i="1"/>
  <c r="AI96" i="1"/>
  <c r="AG96" i="1"/>
  <c r="AG95" i="1" s="1"/>
  <c r="AG94" i="1" s="1"/>
  <c r="AF96" i="1"/>
  <c r="AE96" i="1"/>
  <c r="AC96" i="1"/>
  <c r="AB96" i="1"/>
  <c r="AA96" i="1"/>
  <c r="Y96" i="1"/>
  <c r="X96" i="1"/>
  <c r="W96" i="1"/>
  <c r="U96" i="1"/>
  <c r="T96" i="1"/>
  <c r="S96" i="1"/>
  <c r="Q96" i="1"/>
  <c r="Q95" i="1" s="1"/>
  <c r="Q94" i="1" s="1"/>
  <c r="Q15" i="1" s="1"/>
  <c r="P96" i="1"/>
  <c r="O96" i="1"/>
  <c r="M96" i="1"/>
  <c r="L96" i="1"/>
  <c r="L95" i="1" s="1"/>
  <c r="L94" i="1" s="1"/>
  <c r="L93" i="1" s="1"/>
  <c r="K96" i="1"/>
  <c r="I96" i="1"/>
  <c r="I95" i="1" s="1"/>
  <c r="I94" i="1" s="1"/>
  <c r="H96" i="1"/>
  <c r="G96" i="1"/>
  <c r="D96" i="1"/>
  <c r="AV95" i="1"/>
  <c r="AV94" i="1" s="1"/>
  <c r="AU95" i="1"/>
  <c r="AU94" i="1" s="1"/>
  <c r="AN95" i="1"/>
  <c r="AN94" i="1" s="1"/>
  <c r="AJ95" i="1"/>
  <c r="AJ94" i="1" s="1"/>
  <c r="AB95" i="1"/>
  <c r="AB94" i="1" s="1"/>
  <c r="X95" i="1"/>
  <c r="X94" i="1" s="1"/>
  <c r="X15" i="1" s="1"/>
  <c r="P95" i="1"/>
  <c r="P94" i="1" s="1"/>
  <c r="P15" i="1" s="1"/>
  <c r="O95" i="1"/>
  <c r="H95" i="1"/>
  <c r="AM94" i="1"/>
  <c r="AM15" i="1" s="1"/>
  <c r="O94" i="1"/>
  <c r="H94" i="1"/>
  <c r="G94" i="1"/>
  <c r="BB92" i="1"/>
  <c r="AX92" i="1"/>
  <c r="AT92" i="1"/>
  <c r="AT90" i="1" s="1"/>
  <c r="AL92" i="1"/>
  <c r="AL90" i="1" s="1"/>
  <c r="AH92" i="1"/>
  <c r="AD92" i="1"/>
  <c r="Z92" i="1"/>
  <c r="Z90" i="1" s="1"/>
  <c r="V92" i="1"/>
  <c r="R92" i="1"/>
  <c r="N92" i="1"/>
  <c r="J92" i="1"/>
  <c r="J90" i="1" s="1"/>
  <c r="BB91" i="1"/>
  <c r="BB90" i="1" s="1"/>
  <c r="AX91" i="1"/>
  <c r="AT91" i="1"/>
  <c r="AL91" i="1"/>
  <c r="AH91" i="1"/>
  <c r="AD91" i="1"/>
  <c r="Z91" i="1"/>
  <c r="V91" i="1"/>
  <c r="R91" i="1"/>
  <c r="R90" i="1" s="1"/>
  <c r="N91" i="1"/>
  <c r="J91" i="1"/>
  <c r="F91" i="1"/>
  <c r="BA90" i="1"/>
  <c r="AZ90" i="1"/>
  <c r="AY90" i="1"/>
  <c r="AX90" i="1"/>
  <c r="AW90" i="1"/>
  <c r="AV90" i="1"/>
  <c r="AU90" i="1"/>
  <c r="AS90" i="1"/>
  <c r="AR90" i="1"/>
  <c r="AQ90" i="1"/>
  <c r="AK90" i="1"/>
  <c r="AJ90" i="1"/>
  <c r="AI90" i="1"/>
  <c r="AH90" i="1"/>
  <c r="AG90" i="1"/>
  <c r="AF90" i="1"/>
  <c r="AE90" i="1"/>
  <c r="AD90" i="1"/>
  <c r="AC90" i="1"/>
  <c r="AB90" i="1"/>
  <c r="AA90" i="1"/>
  <c r="Y90" i="1"/>
  <c r="X90" i="1"/>
  <c r="W90" i="1"/>
  <c r="V90" i="1"/>
  <c r="U90" i="1"/>
  <c r="T90" i="1"/>
  <c r="S90" i="1"/>
  <c r="Q90" i="1"/>
  <c r="P90" i="1"/>
  <c r="O90" i="1"/>
  <c r="N90" i="1"/>
  <c r="M90" i="1"/>
  <c r="L90" i="1"/>
  <c r="K90" i="1"/>
  <c r="I90" i="1"/>
  <c r="H90" i="1"/>
  <c r="G90" i="1"/>
  <c r="F90" i="1"/>
  <c r="BB89" i="1"/>
  <c r="AX89" i="1"/>
  <c r="AT89" i="1"/>
  <c r="AL89" i="1"/>
  <c r="AH89" i="1"/>
  <c r="AD89" i="1"/>
  <c r="Z89" i="1"/>
  <c r="V89" i="1"/>
  <c r="R89" i="1"/>
  <c r="N89" i="1"/>
  <c r="J89" i="1"/>
  <c r="BB88" i="1"/>
  <c r="AX88" i="1"/>
  <c r="AT88" i="1"/>
  <c r="AL88" i="1"/>
  <c r="AL87" i="1" s="1"/>
  <c r="AH88" i="1"/>
  <c r="AH87" i="1" s="1"/>
  <c r="AH83" i="1" s="1"/>
  <c r="AD88" i="1"/>
  <c r="Z88" i="1"/>
  <c r="V88" i="1"/>
  <c r="R88" i="1"/>
  <c r="N88" i="1"/>
  <c r="J88" i="1"/>
  <c r="F88" i="1"/>
  <c r="F87" i="1" s="1"/>
  <c r="BB87" i="1"/>
  <c r="BA87" i="1"/>
  <c r="AZ87" i="1"/>
  <c r="AY87" i="1"/>
  <c r="AX87" i="1"/>
  <c r="AW87" i="1"/>
  <c r="AV87" i="1"/>
  <c r="AU87" i="1"/>
  <c r="AU83" i="1" s="1"/>
  <c r="AU13" i="1" s="1"/>
  <c r="AT87" i="1"/>
  <c r="AS87" i="1"/>
  <c r="AR87" i="1"/>
  <c r="AQ87" i="1"/>
  <c r="AK87" i="1"/>
  <c r="AJ87" i="1"/>
  <c r="AI87" i="1"/>
  <c r="AG87" i="1"/>
  <c r="AF87" i="1"/>
  <c r="AE87" i="1"/>
  <c r="AD87" i="1"/>
  <c r="AC87" i="1"/>
  <c r="AB87" i="1"/>
  <c r="AA87" i="1"/>
  <c r="Z87" i="1"/>
  <c r="Y87" i="1"/>
  <c r="X87" i="1"/>
  <c r="W87" i="1"/>
  <c r="U87" i="1"/>
  <c r="T87" i="1"/>
  <c r="S87" i="1"/>
  <c r="R87" i="1"/>
  <c r="Q87" i="1"/>
  <c r="P87" i="1"/>
  <c r="O87" i="1"/>
  <c r="N87" i="1"/>
  <c r="M87" i="1"/>
  <c r="L87" i="1"/>
  <c r="K87" i="1"/>
  <c r="J87" i="1"/>
  <c r="I87" i="1"/>
  <c r="H87" i="1"/>
  <c r="G87" i="1"/>
  <c r="BB86" i="1"/>
  <c r="AX86" i="1"/>
  <c r="AT86" i="1"/>
  <c r="AT84" i="1" s="1"/>
  <c r="AL86" i="1"/>
  <c r="AL84" i="1" s="1"/>
  <c r="AL83" i="1" s="1"/>
  <c r="AH86" i="1"/>
  <c r="AD86" i="1"/>
  <c r="Z86" i="1"/>
  <c r="Z84" i="1" s="1"/>
  <c r="Z83" i="1" s="1"/>
  <c r="V86" i="1"/>
  <c r="R86" i="1"/>
  <c r="N86" i="1"/>
  <c r="J86" i="1"/>
  <c r="J84" i="1" s="1"/>
  <c r="J83" i="1" s="1"/>
  <c r="BB85" i="1"/>
  <c r="BB84" i="1" s="1"/>
  <c r="BB83" i="1" s="1"/>
  <c r="AX85" i="1"/>
  <c r="AT85" i="1"/>
  <c r="AL85" i="1"/>
  <c r="AH85" i="1"/>
  <c r="AD85" i="1"/>
  <c r="Z85" i="1"/>
  <c r="V85" i="1"/>
  <c r="R85" i="1"/>
  <c r="R84" i="1" s="1"/>
  <c r="R83" i="1" s="1"/>
  <c r="N85" i="1"/>
  <c r="J85" i="1"/>
  <c r="F85" i="1"/>
  <c r="BA84" i="1"/>
  <c r="BA83" i="1" s="1"/>
  <c r="AZ84" i="1"/>
  <c r="AY84" i="1"/>
  <c r="AY83" i="1" s="1"/>
  <c r="AX84" i="1"/>
  <c r="AX83" i="1" s="1"/>
  <c r="AW84" i="1"/>
  <c r="AW83" i="1" s="1"/>
  <c r="AV84" i="1"/>
  <c r="AU84" i="1"/>
  <c r="AS84" i="1"/>
  <c r="AS83" i="1" s="1"/>
  <c r="AR84" i="1"/>
  <c r="AQ84" i="1"/>
  <c r="AQ83" i="1" s="1"/>
  <c r="AQ13" i="1" s="1"/>
  <c r="AK84" i="1"/>
  <c r="AK83" i="1" s="1"/>
  <c r="AJ84" i="1"/>
  <c r="AI84" i="1"/>
  <c r="AH84" i="1"/>
  <c r="AG84" i="1"/>
  <c r="AG83" i="1" s="1"/>
  <c r="AF84" i="1"/>
  <c r="AE84" i="1"/>
  <c r="AE83" i="1" s="1"/>
  <c r="AE13" i="1" s="1"/>
  <c r="AH13" i="1" s="1"/>
  <c r="AD84" i="1"/>
  <c r="AD83" i="1" s="1"/>
  <c r="AC84" i="1"/>
  <c r="AC83" i="1" s="1"/>
  <c r="AB84" i="1"/>
  <c r="AA84" i="1"/>
  <c r="AA83" i="1" s="1"/>
  <c r="AA13" i="1" s="1"/>
  <c r="AD13" i="1" s="1"/>
  <c r="Y84" i="1"/>
  <c r="Y83" i="1" s="1"/>
  <c r="X84" i="1"/>
  <c r="W84" i="1"/>
  <c r="W83" i="1" s="1"/>
  <c r="W13" i="1" s="1"/>
  <c r="Z13" i="1" s="1"/>
  <c r="V84" i="1"/>
  <c r="U84" i="1"/>
  <c r="U83" i="1" s="1"/>
  <c r="T84" i="1"/>
  <c r="S84" i="1"/>
  <c r="S83" i="1" s="1"/>
  <c r="S13" i="1" s="1"/>
  <c r="V13" i="1" s="1"/>
  <c r="Q84" i="1"/>
  <c r="Q83" i="1" s="1"/>
  <c r="P84" i="1"/>
  <c r="O84" i="1"/>
  <c r="N84" i="1"/>
  <c r="N83" i="1" s="1"/>
  <c r="M84" i="1"/>
  <c r="M83" i="1" s="1"/>
  <c r="L84" i="1"/>
  <c r="K84" i="1"/>
  <c r="I84" i="1"/>
  <c r="I83" i="1" s="1"/>
  <c r="H84" i="1"/>
  <c r="G84" i="1"/>
  <c r="G83" i="1" s="1"/>
  <c r="F84" i="1"/>
  <c r="F83" i="1" s="1"/>
  <c r="AZ83" i="1"/>
  <c r="AV83" i="1"/>
  <c r="AV13" i="1" s="1"/>
  <c r="AR83" i="1"/>
  <c r="AJ83" i="1"/>
  <c r="AF83" i="1"/>
  <c r="AF13" i="1" s="1"/>
  <c r="AB83" i="1"/>
  <c r="X83" i="1"/>
  <c r="T83" i="1"/>
  <c r="T13" i="1" s="1"/>
  <c r="P83" i="1"/>
  <c r="O83" i="1"/>
  <c r="L83" i="1"/>
  <c r="L13" i="1" s="1"/>
  <c r="H83" i="1"/>
  <c r="BB82" i="1"/>
  <c r="AX82" i="1"/>
  <c r="AT82" i="1"/>
  <c r="AL82" i="1"/>
  <c r="AH82" i="1"/>
  <c r="AD82" i="1"/>
  <c r="Z82" i="1"/>
  <c r="V82" i="1"/>
  <c r="R82" i="1"/>
  <c r="N82" i="1"/>
  <c r="J82" i="1"/>
  <c r="F82" i="1"/>
  <c r="BB81" i="1"/>
  <c r="AX81" i="1"/>
  <c r="AT81" i="1"/>
  <c r="AL81" i="1"/>
  <c r="AH81" i="1"/>
  <c r="AH79" i="1" s="1"/>
  <c r="AD81" i="1"/>
  <c r="Z81" i="1"/>
  <c r="V81" i="1"/>
  <c r="V79" i="1" s="1"/>
  <c r="R81" i="1"/>
  <c r="N81" i="1"/>
  <c r="J81" i="1"/>
  <c r="F81" i="1"/>
  <c r="BB80" i="1"/>
  <c r="BB79" i="1" s="1"/>
  <c r="AX80" i="1"/>
  <c r="AT80" i="1"/>
  <c r="AT79" i="1" s="1"/>
  <c r="AL80" i="1"/>
  <c r="AL79" i="1" s="1"/>
  <c r="AH80" i="1"/>
  <c r="AD80" i="1"/>
  <c r="AD79" i="1" s="1"/>
  <c r="Z80" i="1"/>
  <c r="V80" i="1"/>
  <c r="R80" i="1"/>
  <c r="R79" i="1" s="1"/>
  <c r="N80" i="1"/>
  <c r="J80" i="1"/>
  <c r="J79" i="1" s="1"/>
  <c r="F80" i="1"/>
  <c r="F79" i="1" s="1"/>
  <c r="BA79" i="1"/>
  <c r="AZ79" i="1"/>
  <c r="AY79" i="1"/>
  <c r="AW79" i="1"/>
  <c r="AW75" i="1" s="1"/>
  <c r="AV79" i="1"/>
  <c r="AV75" i="1" s="1"/>
  <c r="AU79" i="1"/>
  <c r="AS79" i="1"/>
  <c r="AR79" i="1"/>
  <c r="AQ79" i="1"/>
  <c r="AK79" i="1"/>
  <c r="AK75" i="1" s="1"/>
  <c r="AJ79" i="1"/>
  <c r="AJ75" i="1" s="1"/>
  <c r="AI79" i="1"/>
  <c r="AG79" i="1"/>
  <c r="AF79" i="1"/>
  <c r="AE79" i="1"/>
  <c r="AC79" i="1"/>
  <c r="AC75" i="1" s="1"/>
  <c r="AB79" i="1"/>
  <c r="AA79" i="1"/>
  <c r="Y79" i="1"/>
  <c r="X79" i="1"/>
  <c r="X75" i="1" s="1"/>
  <c r="W79" i="1"/>
  <c r="U79" i="1"/>
  <c r="T79" i="1"/>
  <c r="T75" i="1" s="1"/>
  <c r="S79" i="1"/>
  <c r="Q79" i="1"/>
  <c r="P79" i="1"/>
  <c r="P75" i="1" s="1"/>
  <c r="O79" i="1"/>
  <c r="M79" i="1"/>
  <c r="L79" i="1"/>
  <c r="L75" i="1" s="1"/>
  <c r="K79" i="1"/>
  <c r="I79" i="1"/>
  <c r="H79" i="1"/>
  <c r="G79" i="1"/>
  <c r="D79" i="1"/>
  <c r="BB78" i="1"/>
  <c r="AX78" i="1"/>
  <c r="AT78" i="1"/>
  <c r="AL78" i="1"/>
  <c r="AH78" i="1"/>
  <c r="AH76" i="1" s="1"/>
  <c r="AD78" i="1"/>
  <c r="Z78" i="1"/>
  <c r="V78" i="1"/>
  <c r="R78" i="1"/>
  <c r="N78" i="1"/>
  <c r="J78" i="1"/>
  <c r="F78" i="1"/>
  <c r="BB77" i="1"/>
  <c r="BB76" i="1" s="1"/>
  <c r="AX77" i="1"/>
  <c r="AT77" i="1"/>
  <c r="AL77" i="1"/>
  <c r="AH77" i="1"/>
  <c r="AD77" i="1"/>
  <c r="Z77" i="1"/>
  <c r="V77" i="1"/>
  <c r="R77" i="1"/>
  <c r="R76" i="1" s="1"/>
  <c r="N77" i="1"/>
  <c r="J77" i="1"/>
  <c r="F77" i="1"/>
  <c r="BA76" i="1"/>
  <c r="BA75" i="1" s="1"/>
  <c r="AZ76" i="1"/>
  <c r="AY76" i="1"/>
  <c r="AX76" i="1"/>
  <c r="AW76" i="1"/>
  <c r="AV76" i="1"/>
  <c r="AU76" i="1"/>
  <c r="AU75" i="1" s="1"/>
  <c r="AT76" i="1"/>
  <c r="AS76" i="1"/>
  <c r="AR76" i="1"/>
  <c r="AQ76" i="1"/>
  <c r="AL76" i="1"/>
  <c r="AL75" i="1" s="1"/>
  <c r="AK76" i="1"/>
  <c r="AJ76" i="1"/>
  <c r="AI76" i="1"/>
  <c r="AG76" i="1"/>
  <c r="AF76" i="1"/>
  <c r="AE76" i="1"/>
  <c r="AD76" i="1"/>
  <c r="AD75" i="1" s="1"/>
  <c r="AC76" i="1"/>
  <c r="AB76" i="1"/>
  <c r="AA76" i="1"/>
  <c r="AA75" i="1" s="1"/>
  <c r="Z76" i="1"/>
  <c r="Y76" i="1"/>
  <c r="Y75" i="1" s="1"/>
  <c r="X76" i="1"/>
  <c r="W76" i="1"/>
  <c r="V76" i="1"/>
  <c r="V75" i="1" s="1"/>
  <c r="U76" i="1"/>
  <c r="T76" i="1"/>
  <c r="S76" i="1"/>
  <c r="Q76" i="1"/>
  <c r="P76" i="1"/>
  <c r="O76" i="1"/>
  <c r="N76" i="1"/>
  <c r="M76" i="1"/>
  <c r="L76" i="1"/>
  <c r="K76" i="1"/>
  <c r="K75" i="1" s="1"/>
  <c r="J76" i="1"/>
  <c r="I76" i="1"/>
  <c r="H76" i="1"/>
  <c r="G76" i="1"/>
  <c r="F76" i="1"/>
  <c r="F75" i="1" s="1"/>
  <c r="D76" i="1"/>
  <c r="AZ75" i="1"/>
  <c r="AY75" i="1"/>
  <c r="AR75" i="1"/>
  <c r="AQ75" i="1"/>
  <c r="AG75" i="1"/>
  <c r="AF75" i="1"/>
  <c r="AE75" i="1"/>
  <c r="AB75" i="1"/>
  <c r="W75" i="1"/>
  <c r="U75" i="1"/>
  <c r="Q75" i="1"/>
  <c r="O75" i="1"/>
  <c r="M75" i="1"/>
  <c r="M58" i="1" s="1"/>
  <c r="M12" i="1" s="1"/>
  <c r="H75" i="1"/>
  <c r="G75" i="1"/>
  <c r="D75" i="1"/>
  <c r="BB74" i="1"/>
  <c r="AX74" i="1"/>
  <c r="AT74" i="1"/>
  <c r="AP74" i="1"/>
  <c r="AP73" i="1" s="1"/>
  <c r="AL74" i="1"/>
  <c r="AH74" i="1"/>
  <c r="AH73" i="1" s="1"/>
  <c r="AD74" i="1"/>
  <c r="Z74" i="1"/>
  <c r="Z73" i="1" s="1"/>
  <c r="V74" i="1"/>
  <c r="R74" i="1"/>
  <c r="N74" i="1"/>
  <c r="J74" i="1"/>
  <c r="J73" i="1" s="1"/>
  <c r="D74" i="1"/>
  <c r="BB73" i="1"/>
  <c r="BA73" i="1"/>
  <c r="AZ73" i="1"/>
  <c r="AZ69" i="1" s="1"/>
  <c r="AY73" i="1"/>
  <c r="AX73" i="1"/>
  <c r="AW73" i="1"/>
  <c r="AV73" i="1"/>
  <c r="AU73" i="1"/>
  <c r="AT73" i="1"/>
  <c r="AS73" i="1"/>
  <c r="AR73" i="1"/>
  <c r="AR69" i="1" s="1"/>
  <c r="AQ73" i="1"/>
  <c r="AO73" i="1"/>
  <c r="AN73" i="1"/>
  <c r="AN69" i="1" s="1"/>
  <c r="AM73" i="1"/>
  <c r="AL73" i="1"/>
  <c r="AK73" i="1"/>
  <c r="AJ73" i="1"/>
  <c r="AJ69" i="1" s="1"/>
  <c r="AI73" i="1"/>
  <c r="AG73" i="1"/>
  <c r="AF73" i="1"/>
  <c r="AF69" i="1" s="1"/>
  <c r="AE73" i="1"/>
  <c r="AD73" i="1"/>
  <c r="AC73" i="1"/>
  <c r="AB73" i="1"/>
  <c r="AA73" i="1"/>
  <c r="Y73" i="1"/>
  <c r="X73" i="1"/>
  <c r="W73" i="1"/>
  <c r="V73" i="1"/>
  <c r="U73" i="1"/>
  <c r="T73" i="1"/>
  <c r="S73" i="1"/>
  <c r="R73" i="1"/>
  <c r="Q73" i="1"/>
  <c r="P73" i="1"/>
  <c r="O73" i="1"/>
  <c r="N73" i="1"/>
  <c r="M73" i="1"/>
  <c r="L73" i="1"/>
  <c r="K73" i="1"/>
  <c r="I73" i="1"/>
  <c r="H73" i="1"/>
  <c r="G73" i="1"/>
  <c r="F73" i="1"/>
  <c r="BB72" i="1"/>
  <c r="AX72" i="1"/>
  <c r="AX70" i="1" s="1"/>
  <c r="AX69" i="1" s="1"/>
  <c r="AT72" i="1"/>
  <c r="AP72" i="1"/>
  <c r="AL72" i="1"/>
  <c r="AH72" i="1"/>
  <c r="AD72" i="1"/>
  <c r="Z72" i="1"/>
  <c r="Z70" i="1" s="1"/>
  <c r="Z69" i="1" s="1"/>
  <c r="V72" i="1"/>
  <c r="R72" i="1"/>
  <c r="R70" i="1" s="1"/>
  <c r="R69" i="1" s="1"/>
  <c r="N72" i="1"/>
  <c r="J72" i="1"/>
  <c r="D72" i="1"/>
  <c r="BB71" i="1"/>
  <c r="BB70" i="1" s="1"/>
  <c r="AX71" i="1"/>
  <c r="AT71" i="1"/>
  <c r="AT70" i="1" s="1"/>
  <c r="AT69" i="1" s="1"/>
  <c r="AP71" i="1"/>
  <c r="AL71" i="1"/>
  <c r="AH71" i="1"/>
  <c r="AH70" i="1" s="1"/>
  <c r="AH69" i="1" s="1"/>
  <c r="AD71" i="1"/>
  <c r="Z71" i="1"/>
  <c r="V71" i="1"/>
  <c r="V70" i="1" s="1"/>
  <c r="R71" i="1"/>
  <c r="N71" i="1"/>
  <c r="N70" i="1" s="1"/>
  <c r="J71" i="1"/>
  <c r="D71" i="1"/>
  <c r="D70" i="1" s="1"/>
  <c r="BA70" i="1"/>
  <c r="AZ70" i="1"/>
  <c r="AY70" i="1"/>
  <c r="AW70" i="1"/>
  <c r="AW69" i="1" s="1"/>
  <c r="AV70" i="1"/>
  <c r="AU70" i="1"/>
  <c r="AS70" i="1"/>
  <c r="AR70" i="1"/>
  <c r="AQ70" i="1"/>
  <c r="AQ69" i="1" s="1"/>
  <c r="AP70" i="1"/>
  <c r="AO70" i="1"/>
  <c r="AN70" i="1"/>
  <c r="AM70" i="1"/>
  <c r="AM69" i="1" s="1"/>
  <c r="AL70" i="1"/>
  <c r="AL69" i="1" s="1"/>
  <c r="AK70" i="1"/>
  <c r="AJ70" i="1"/>
  <c r="AI70" i="1"/>
  <c r="AI69" i="1" s="1"/>
  <c r="AG70" i="1"/>
  <c r="AG69" i="1" s="1"/>
  <c r="AF70" i="1"/>
  <c r="AE70" i="1"/>
  <c r="AD70" i="1"/>
  <c r="AD69" i="1" s="1"/>
  <c r="AC70" i="1"/>
  <c r="AB70" i="1"/>
  <c r="AA70" i="1"/>
  <c r="Y70" i="1"/>
  <c r="Y69" i="1" s="1"/>
  <c r="X70" i="1"/>
  <c r="W70" i="1"/>
  <c r="U70" i="1"/>
  <c r="T70" i="1"/>
  <c r="S70" i="1"/>
  <c r="S69" i="1" s="1"/>
  <c r="Q70" i="1"/>
  <c r="Q69" i="1" s="1"/>
  <c r="P70" i="1"/>
  <c r="O70" i="1"/>
  <c r="M70" i="1"/>
  <c r="L70" i="1"/>
  <c r="K70" i="1"/>
  <c r="J70" i="1"/>
  <c r="I70" i="1"/>
  <c r="H70" i="1"/>
  <c r="G70" i="1"/>
  <c r="G69" i="1" s="1"/>
  <c r="F70" i="1"/>
  <c r="BA69" i="1"/>
  <c r="AY69" i="1"/>
  <c r="AV69" i="1"/>
  <c r="AV59" i="1" s="1"/>
  <c r="AV58" i="1" s="1"/>
  <c r="AV12" i="1" s="1"/>
  <c r="AS69" i="1"/>
  <c r="AS59" i="1" s="1"/>
  <c r="AO69" i="1"/>
  <c r="AO59" i="1" s="1"/>
  <c r="AK69" i="1"/>
  <c r="AC69" i="1"/>
  <c r="AB69" i="1"/>
  <c r="AA69" i="1"/>
  <c r="X69" i="1"/>
  <c r="U69" i="1"/>
  <c r="T69" i="1"/>
  <c r="P69" i="1"/>
  <c r="M69" i="1"/>
  <c r="M59" i="1" s="1"/>
  <c r="L69" i="1"/>
  <c r="I69" i="1"/>
  <c r="H69" i="1"/>
  <c r="H59" i="1" s="1"/>
  <c r="H58" i="1" s="1"/>
  <c r="H12" i="1" s="1"/>
  <c r="BB68" i="1"/>
  <c r="AX68" i="1"/>
  <c r="AT68" i="1"/>
  <c r="AP68" i="1"/>
  <c r="AL68" i="1"/>
  <c r="AH68" i="1"/>
  <c r="AD68" i="1"/>
  <c r="Z68" i="1"/>
  <c r="V68" i="1"/>
  <c r="R68" i="1"/>
  <c r="N68" i="1"/>
  <c r="J68" i="1"/>
  <c r="D68" i="1"/>
  <c r="BB67" i="1"/>
  <c r="AX67" i="1"/>
  <c r="AX65" i="1" s="1"/>
  <c r="AT67" i="1"/>
  <c r="AP67" i="1"/>
  <c r="AL67" i="1"/>
  <c r="AH67" i="1"/>
  <c r="AD67" i="1"/>
  <c r="Z67" i="1"/>
  <c r="V67" i="1"/>
  <c r="R67" i="1"/>
  <c r="R65" i="1" s="1"/>
  <c r="N67" i="1"/>
  <c r="J67" i="1"/>
  <c r="D67" i="1"/>
  <c r="BB66" i="1"/>
  <c r="BB65" i="1" s="1"/>
  <c r="BB60" i="1" s="1"/>
  <c r="AX66" i="1"/>
  <c r="AT66" i="1"/>
  <c r="AP66" i="1"/>
  <c r="AL66" i="1"/>
  <c r="AH66" i="1"/>
  <c r="AH65" i="1" s="1"/>
  <c r="AD66" i="1"/>
  <c r="AD65" i="1" s="1"/>
  <c r="Z66" i="1"/>
  <c r="V66" i="1"/>
  <c r="V65" i="1" s="1"/>
  <c r="R66" i="1"/>
  <c r="N66" i="1"/>
  <c r="J66" i="1"/>
  <c r="D66" i="1"/>
  <c r="BA65" i="1"/>
  <c r="AZ65" i="1"/>
  <c r="AY65" i="1"/>
  <c r="AY60" i="1" s="1"/>
  <c r="AY59" i="1" s="1"/>
  <c r="AW65" i="1"/>
  <c r="AV65" i="1"/>
  <c r="AV60" i="1" s="1"/>
  <c r="AU65" i="1"/>
  <c r="AS65" i="1"/>
  <c r="AR65" i="1"/>
  <c r="AQ65" i="1"/>
  <c r="AQ60" i="1" s="1"/>
  <c r="AO65" i="1"/>
  <c r="AN65" i="1"/>
  <c r="AM65" i="1"/>
  <c r="AK65" i="1"/>
  <c r="AJ65" i="1"/>
  <c r="AI65" i="1"/>
  <c r="AG65" i="1"/>
  <c r="AF65" i="1"/>
  <c r="AF60" i="1" s="1"/>
  <c r="AF59" i="1" s="1"/>
  <c r="AF58" i="1" s="1"/>
  <c r="AF12" i="1" s="1"/>
  <c r="AE65" i="1"/>
  <c r="AC65" i="1"/>
  <c r="AB65" i="1"/>
  <c r="AA65" i="1"/>
  <c r="Y65" i="1"/>
  <c r="X65" i="1"/>
  <c r="W65" i="1"/>
  <c r="U65" i="1"/>
  <c r="T65" i="1"/>
  <c r="S65" i="1"/>
  <c r="S60" i="1" s="1"/>
  <c r="S59" i="1" s="1"/>
  <c r="Q65" i="1"/>
  <c r="P65" i="1"/>
  <c r="O65" i="1"/>
  <c r="M65" i="1"/>
  <c r="L65" i="1"/>
  <c r="K65" i="1"/>
  <c r="K60" i="1" s="1"/>
  <c r="I65" i="1"/>
  <c r="H65" i="1"/>
  <c r="H60" i="1" s="1"/>
  <c r="G65" i="1"/>
  <c r="F65" i="1"/>
  <c r="D65" i="1"/>
  <c r="BB64" i="1"/>
  <c r="AX64" i="1"/>
  <c r="AX61" i="1" s="1"/>
  <c r="AX60" i="1" s="1"/>
  <c r="AT64" i="1"/>
  <c r="AP64" i="1"/>
  <c r="AL64" i="1"/>
  <c r="AH64" i="1"/>
  <c r="AD64" i="1"/>
  <c r="Z64" i="1"/>
  <c r="V64" i="1"/>
  <c r="R64" i="1"/>
  <c r="R61" i="1" s="1"/>
  <c r="R60" i="1" s="1"/>
  <c r="R59" i="1" s="1"/>
  <c r="N64" i="1"/>
  <c r="J64" i="1"/>
  <c r="D64" i="1"/>
  <c r="BB63" i="1"/>
  <c r="AX63" i="1"/>
  <c r="AT63" i="1"/>
  <c r="AT61" i="1" s="1"/>
  <c r="AP63" i="1"/>
  <c r="AL63" i="1"/>
  <c r="AL61" i="1" s="1"/>
  <c r="AH63" i="1"/>
  <c r="AD63" i="1"/>
  <c r="Z63" i="1"/>
  <c r="V63" i="1"/>
  <c r="R63" i="1"/>
  <c r="N63" i="1"/>
  <c r="N61" i="1" s="1"/>
  <c r="J63" i="1"/>
  <c r="D63" i="1"/>
  <c r="D61" i="1" s="1"/>
  <c r="BB62" i="1"/>
  <c r="AX62" i="1"/>
  <c r="AT62" i="1"/>
  <c r="AP62" i="1"/>
  <c r="AL62" i="1"/>
  <c r="AH62" i="1"/>
  <c r="AH61" i="1" s="1"/>
  <c r="AD62" i="1"/>
  <c r="Z62" i="1"/>
  <c r="Z61" i="1" s="1"/>
  <c r="V62" i="1"/>
  <c r="R62" i="1"/>
  <c r="N62" i="1"/>
  <c r="J62" i="1"/>
  <c r="D62" i="1"/>
  <c r="BB61" i="1"/>
  <c r="BA61" i="1"/>
  <c r="AZ61" i="1"/>
  <c r="AY61" i="1"/>
  <c r="AW61" i="1"/>
  <c r="AV61" i="1"/>
  <c r="AU61" i="1"/>
  <c r="AS61" i="1"/>
  <c r="AS60" i="1" s="1"/>
  <c r="AR61" i="1"/>
  <c r="AR60" i="1" s="1"/>
  <c r="AQ61" i="1"/>
  <c r="AP61" i="1"/>
  <c r="AO61" i="1"/>
  <c r="AO60" i="1" s="1"/>
  <c r="AN61" i="1"/>
  <c r="AM61" i="1"/>
  <c r="AK61" i="1"/>
  <c r="AJ61" i="1"/>
  <c r="AJ60" i="1" s="1"/>
  <c r="AJ59" i="1" s="1"/>
  <c r="AJ58" i="1" s="1"/>
  <c r="AI61" i="1"/>
  <c r="AG61" i="1"/>
  <c r="AF61" i="1"/>
  <c r="AE61" i="1"/>
  <c r="AD61" i="1"/>
  <c r="AD60" i="1" s="1"/>
  <c r="AD59" i="1" s="1"/>
  <c r="AC61" i="1"/>
  <c r="AB61" i="1"/>
  <c r="AB60" i="1" s="1"/>
  <c r="AB59" i="1" s="1"/>
  <c r="AB58" i="1" s="1"/>
  <c r="AA61" i="1"/>
  <c r="Y61" i="1"/>
  <c r="Y60" i="1" s="1"/>
  <c r="X61" i="1"/>
  <c r="W61" i="1"/>
  <c r="V61" i="1"/>
  <c r="V60" i="1" s="1"/>
  <c r="U61" i="1"/>
  <c r="T61" i="1"/>
  <c r="T60" i="1" s="1"/>
  <c r="S61" i="1"/>
  <c r="Q61" i="1"/>
  <c r="P61" i="1"/>
  <c r="O61" i="1"/>
  <c r="M61" i="1"/>
  <c r="M60" i="1" s="1"/>
  <c r="L61" i="1"/>
  <c r="L60" i="1" s="1"/>
  <c r="L59" i="1" s="1"/>
  <c r="L58" i="1" s="1"/>
  <c r="L12" i="1" s="1"/>
  <c r="K61" i="1"/>
  <c r="J61" i="1"/>
  <c r="I61" i="1"/>
  <c r="H61" i="1"/>
  <c r="G61" i="1"/>
  <c r="F61" i="1"/>
  <c r="AZ60" i="1"/>
  <c r="AZ59" i="1" s="1"/>
  <c r="AZ58" i="1" s="1"/>
  <c r="AZ12" i="1" s="1"/>
  <c r="AU60" i="1"/>
  <c r="AN60" i="1"/>
  <c r="AN59" i="1" s="1"/>
  <c r="AN58" i="1" s="1"/>
  <c r="AN12" i="1" s="1"/>
  <c r="AM60" i="1"/>
  <c r="AM59" i="1" s="1"/>
  <c r="AM58" i="1" s="1"/>
  <c r="AM12" i="1" s="1"/>
  <c r="AP12" i="1" s="1"/>
  <c r="AI60" i="1"/>
  <c r="AE60" i="1"/>
  <c r="AA60" i="1"/>
  <c r="X60" i="1"/>
  <c r="W60" i="1"/>
  <c r="Q60" i="1"/>
  <c r="P60" i="1"/>
  <c r="P59" i="1" s="1"/>
  <c r="P58" i="1" s="1"/>
  <c r="P12" i="1" s="1"/>
  <c r="O60" i="1"/>
  <c r="I60" i="1"/>
  <c r="I59" i="1" s="1"/>
  <c r="G60" i="1"/>
  <c r="F60" i="1"/>
  <c r="AX59" i="1"/>
  <c r="AR59" i="1"/>
  <c r="AR58" i="1" s="1"/>
  <c r="X59" i="1"/>
  <c r="X58" i="1" s="1"/>
  <c r="Q59" i="1"/>
  <c r="Q58" i="1" s="1"/>
  <c r="Q12" i="1" s="1"/>
  <c r="G59" i="1"/>
  <c r="G58" i="1" s="1"/>
  <c r="G12" i="1" s="1"/>
  <c r="AO58" i="1"/>
  <c r="AO12" i="1" s="1"/>
  <c r="AD58" i="1"/>
  <c r="BB57" i="1"/>
  <c r="AX57" i="1"/>
  <c r="AX55" i="1" s="1"/>
  <c r="AT57" i="1"/>
  <c r="AL57" i="1"/>
  <c r="AH57" i="1"/>
  <c r="AH55" i="1" s="1"/>
  <c r="AD57" i="1"/>
  <c r="Z57" i="1"/>
  <c r="V57" i="1"/>
  <c r="R57" i="1"/>
  <c r="N57" i="1"/>
  <c r="N55" i="1" s="1"/>
  <c r="J57" i="1"/>
  <c r="F57" i="1"/>
  <c r="BB56" i="1"/>
  <c r="BB55" i="1" s="1"/>
  <c r="AX56" i="1"/>
  <c r="AT56" i="1"/>
  <c r="AL56" i="1"/>
  <c r="AH56" i="1"/>
  <c r="AD56" i="1"/>
  <c r="AD55" i="1" s="1"/>
  <c r="Z56" i="1"/>
  <c r="V56" i="1"/>
  <c r="R56" i="1"/>
  <c r="R55" i="1" s="1"/>
  <c r="N56" i="1"/>
  <c r="J56" i="1"/>
  <c r="F56" i="1"/>
  <c r="BA55" i="1"/>
  <c r="AZ55" i="1"/>
  <c r="AY55" i="1"/>
  <c r="AW55" i="1"/>
  <c r="AV55" i="1"/>
  <c r="AU55" i="1"/>
  <c r="AT55" i="1"/>
  <c r="AS55" i="1"/>
  <c r="AR55" i="1"/>
  <c r="AQ55" i="1"/>
  <c r="AL55" i="1"/>
  <c r="AK55" i="1"/>
  <c r="AJ55" i="1"/>
  <c r="AI55" i="1"/>
  <c r="AG55" i="1"/>
  <c r="AF55" i="1"/>
  <c r="AE55" i="1"/>
  <c r="AC55" i="1"/>
  <c r="AB55" i="1"/>
  <c r="AA55" i="1"/>
  <c r="Z55" i="1"/>
  <c r="Y55" i="1"/>
  <c r="X55" i="1"/>
  <c r="W55" i="1"/>
  <c r="V55" i="1"/>
  <c r="U55" i="1"/>
  <c r="T55" i="1"/>
  <c r="S55" i="1"/>
  <c r="Q55" i="1"/>
  <c r="P55" i="1"/>
  <c r="O55" i="1"/>
  <c r="M55" i="1"/>
  <c r="L55" i="1"/>
  <c r="K55" i="1"/>
  <c r="J55" i="1"/>
  <c r="I55" i="1"/>
  <c r="H55" i="1"/>
  <c r="G55" i="1"/>
  <c r="F55" i="1"/>
  <c r="D55" i="1"/>
  <c r="BB54" i="1"/>
  <c r="AX54" i="1"/>
  <c r="AT54" i="1"/>
  <c r="AT53" i="1" s="1"/>
  <c r="AL54" i="1"/>
  <c r="AL53" i="1" s="1"/>
  <c r="AH54" i="1"/>
  <c r="AD54" i="1"/>
  <c r="AD53" i="1" s="1"/>
  <c r="Z54" i="1"/>
  <c r="Z53" i="1" s="1"/>
  <c r="V54" i="1"/>
  <c r="V53" i="1" s="1"/>
  <c r="R54" i="1"/>
  <c r="N54" i="1"/>
  <c r="N53" i="1" s="1"/>
  <c r="J54" i="1"/>
  <c r="J53" i="1" s="1"/>
  <c r="D54" i="1"/>
  <c r="D53" i="1" s="1"/>
  <c r="BB53" i="1"/>
  <c r="BA53" i="1"/>
  <c r="AZ53" i="1"/>
  <c r="AY53" i="1"/>
  <c r="AX53" i="1"/>
  <c r="AW53" i="1"/>
  <c r="AV53" i="1"/>
  <c r="AU53" i="1"/>
  <c r="AU30" i="1" s="1"/>
  <c r="AU29" i="1" s="1"/>
  <c r="AS53" i="1"/>
  <c r="AR53" i="1"/>
  <c r="AQ53" i="1"/>
  <c r="AK53" i="1"/>
  <c r="AJ53" i="1"/>
  <c r="AI53" i="1"/>
  <c r="AH53" i="1"/>
  <c r="AG53" i="1"/>
  <c r="AF53" i="1"/>
  <c r="AE53" i="1"/>
  <c r="AC53" i="1"/>
  <c r="AB53" i="1"/>
  <c r="AA53" i="1"/>
  <c r="Y53" i="1"/>
  <c r="X53" i="1"/>
  <c r="W53" i="1"/>
  <c r="U53" i="1"/>
  <c r="U30" i="1" s="1"/>
  <c r="T53" i="1"/>
  <c r="S53" i="1"/>
  <c r="R53" i="1"/>
  <c r="Q53" i="1"/>
  <c r="P53" i="1"/>
  <c r="O53" i="1"/>
  <c r="M53" i="1"/>
  <c r="L53" i="1"/>
  <c r="K53" i="1"/>
  <c r="I53" i="1"/>
  <c r="H53" i="1"/>
  <c r="G53" i="1"/>
  <c r="F53" i="1"/>
  <c r="BB52" i="1"/>
  <c r="BB51" i="1" s="1"/>
  <c r="BB49" i="1" s="1"/>
  <c r="AX52" i="1"/>
  <c r="AX51" i="1" s="1"/>
  <c r="AT52" i="1"/>
  <c r="AL52" i="1"/>
  <c r="AL51" i="1" s="1"/>
  <c r="AH52" i="1"/>
  <c r="AH51" i="1" s="1"/>
  <c r="AD52" i="1"/>
  <c r="AD51" i="1" s="1"/>
  <c r="AD49" i="1" s="1"/>
  <c r="AD48" i="1" s="1"/>
  <c r="Z52" i="1"/>
  <c r="V52" i="1"/>
  <c r="R52" i="1"/>
  <c r="R51" i="1" s="1"/>
  <c r="N52" i="1"/>
  <c r="N51" i="1" s="1"/>
  <c r="J52" i="1"/>
  <c r="BA51" i="1"/>
  <c r="AZ51" i="1"/>
  <c r="AY51" i="1"/>
  <c r="AW51" i="1"/>
  <c r="AV51" i="1"/>
  <c r="AU51" i="1"/>
  <c r="AT51" i="1"/>
  <c r="AS51" i="1"/>
  <c r="AR51" i="1"/>
  <c r="AQ51" i="1"/>
  <c r="AK51" i="1"/>
  <c r="AJ51" i="1"/>
  <c r="AI51" i="1"/>
  <c r="AG51" i="1"/>
  <c r="AF51" i="1"/>
  <c r="AF30" i="1" s="1"/>
  <c r="AE51" i="1"/>
  <c r="AC51" i="1"/>
  <c r="AB51" i="1"/>
  <c r="AA51" i="1"/>
  <c r="Z51" i="1"/>
  <c r="Y51" i="1"/>
  <c r="X51" i="1"/>
  <c r="W51" i="1"/>
  <c r="V51" i="1"/>
  <c r="U51" i="1"/>
  <c r="T51" i="1"/>
  <c r="S51" i="1"/>
  <c r="Q51" i="1"/>
  <c r="P51" i="1"/>
  <c r="O51" i="1"/>
  <c r="M51" i="1"/>
  <c r="L51" i="1"/>
  <c r="K51" i="1"/>
  <c r="J51" i="1"/>
  <c r="I51" i="1"/>
  <c r="H51" i="1"/>
  <c r="G51" i="1"/>
  <c r="BB50" i="1"/>
  <c r="AX50" i="1"/>
  <c r="AX49" i="1" s="1"/>
  <c r="AX48" i="1" s="1"/>
  <c r="AT50" i="1"/>
  <c r="AP50" i="1"/>
  <c r="AP49" i="1" s="1"/>
  <c r="AL50" i="1"/>
  <c r="AH50" i="1"/>
  <c r="AH49" i="1" s="1"/>
  <c r="AH48" i="1" s="1"/>
  <c r="AD50" i="1"/>
  <c r="Z50" i="1"/>
  <c r="V50" i="1"/>
  <c r="R50" i="1"/>
  <c r="R49" i="1" s="1"/>
  <c r="R48" i="1" s="1"/>
  <c r="N50" i="1"/>
  <c r="J50" i="1"/>
  <c r="AT49" i="1"/>
  <c r="AT48" i="1" s="1"/>
  <c r="AL49" i="1"/>
  <c r="AL48" i="1" s="1"/>
  <c r="Z49" i="1"/>
  <c r="Z48" i="1" s="1"/>
  <c r="V49" i="1"/>
  <c r="N49" i="1"/>
  <c r="N48" i="1" s="1"/>
  <c r="J49" i="1"/>
  <c r="BB48" i="1"/>
  <c r="BA48" i="1"/>
  <c r="AZ48" i="1"/>
  <c r="AZ30" i="1" s="1"/>
  <c r="AZ29" i="1" s="1"/>
  <c r="AZ28" i="1" s="1"/>
  <c r="AY48" i="1"/>
  <c r="AW48" i="1"/>
  <c r="AV48" i="1"/>
  <c r="AV30" i="1" s="1"/>
  <c r="AV29" i="1" s="1"/>
  <c r="AV28" i="1" s="1"/>
  <c r="AU48" i="1"/>
  <c r="AS48" i="1"/>
  <c r="AR48" i="1"/>
  <c r="AR30" i="1" s="1"/>
  <c r="AR29" i="1" s="1"/>
  <c r="AR11" i="1" s="1"/>
  <c r="AQ48" i="1"/>
  <c r="AP48" i="1"/>
  <c r="AO48" i="1"/>
  <c r="AN48" i="1"/>
  <c r="AN30" i="1" s="1"/>
  <c r="AN29" i="1" s="1"/>
  <c r="AN11" i="1" s="1"/>
  <c r="AM48" i="1"/>
  <c r="AM30" i="1" s="1"/>
  <c r="AM29" i="1" s="1"/>
  <c r="AK48" i="1"/>
  <c r="AJ48" i="1"/>
  <c r="AI48" i="1"/>
  <c r="AI30" i="1" s="1"/>
  <c r="AI29" i="1" s="1"/>
  <c r="AG48" i="1"/>
  <c r="AF48" i="1"/>
  <c r="AE48" i="1"/>
  <c r="AC48" i="1"/>
  <c r="AB48" i="1"/>
  <c r="AA48" i="1"/>
  <c r="Y48" i="1"/>
  <c r="X48" i="1"/>
  <c r="X30" i="1" s="1"/>
  <c r="X29" i="1" s="1"/>
  <c r="W48" i="1"/>
  <c r="V48" i="1"/>
  <c r="U48" i="1"/>
  <c r="T48" i="1"/>
  <c r="S48" i="1"/>
  <c r="Q48" i="1"/>
  <c r="P48" i="1"/>
  <c r="P30" i="1" s="1"/>
  <c r="P29" i="1" s="1"/>
  <c r="P28" i="1" s="1"/>
  <c r="O48" i="1"/>
  <c r="O30" i="1" s="1"/>
  <c r="O29" i="1" s="1"/>
  <c r="M48" i="1"/>
  <c r="L48" i="1"/>
  <c r="K48" i="1"/>
  <c r="J48" i="1"/>
  <c r="I48" i="1"/>
  <c r="H48" i="1"/>
  <c r="G48" i="1"/>
  <c r="G30" i="1" s="1"/>
  <c r="G29" i="1" s="1"/>
  <c r="F48" i="1"/>
  <c r="D48" i="1"/>
  <c r="BB47" i="1"/>
  <c r="AX47" i="1"/>
  <c r="AT47" i="1"/>
  <c r="AP47" i="1"/>
  <c r="AL47" i="1"/>
  <c r="AH47" i="1"/>
  <c r="AD47" i="1"/>
  <c r="Z47" i="1"/>
  <c r="V47" i="1"/>
  <c r="R47" i="1"/>
  <c r="N47" i="1"/>
  <c r="J47" i="1"/>
  <c r="D47" i="1"/>
  <c r="BB46" i="1"/>
  <c r="AX46" i="1"/>
  <c r="AT46" i="1"/>
  <c r="AP46" i="1"/>
  <c r="AL46" i="1"/>
  <c r="AH46" i="1"/>
  <c r="AD46" i="1"/>
  <c r="Z46" i="1"/>
  <c r="V46" i="1"/>
  <c r="R46" i="1"/>
  <c r="N46" i="1"/>
  <c r="J46" i="1"/>
  <c r="D46" i="1"/>
  <c r="BB45" i="1"/>
  <c r="AX45" i="1"/>
  <c r="AT45" i="1"/>
  <c r="AP45" i="1"/>
  <c r="AL45" i="1"/>
  <c r="AH45" i="1"/>
  <c r="AD45" i="1"/>
  <c r="Z45" i="1"/>
  <c r="V45" i="1"/>
  <c r="R45" i="1"/>
  <c r="N45" i="1"/>
  <c r="J45" i="1"/>
  <c r="D45" i="1"/>
  <c r="BB44" i="1"/>
  <c r="AX44" i="1"/>
  <c r="AT44" i="1"/>
  <c r="AP44" i="1"/>
  <c r="AL44" i="1"/>
  <c r="AH44" i="1"/>
  <c r="AD44" i="1"/>
  <c r="Z44" i="1"/>
  <c r="V44" i="1"/>
  <c r="R44" i="1"/>
  <c r="N44" i="1"/>
  <c r="J44" i="1"/>
  <c r="D44" i="1"/>
  <c r="BB43" i="1"/>
  <c r="AX43" i="1"/>
  <c r="AT43" i="1"/>
  <c r="AP43" i="1"/>
  <c r="AL43" i="1"/>
  <c r="AH43" i="1"/>
  <c r="AD43" i="1"/>
  <c r="Z43" i="1"/>
  <c r="V43" i="1"/>
  <c r="R43" i="1"/>
  <c r="N43" i="1"/>
  <c r="J43" i="1"/>
  <c r="D43" i="1"/>
  <c r="BB42" i="1"/>
  <c r="AX42" i="1"/>
  <c r="AT42" i="1"/>
  <c r="AP42" i="1"/>
  <c r="AL42" i="1"/>
  <c r="AH42" i="1"/>
  <c r="AD42" i="1"/>
  <c r="Z42" i="1"/>
  <c r="V42" i="1"/>
  <c r="R42" i="1"/>
  <c r="N42" i="1"/>
  <c r="J42" i="1"/>
  <c r="D42" i="1"/>
  <c r="BB41" i="1"/>
  <c r="AX41" i="1"/>
  <c r="AT41" i="1"/>
  <c r="AP41" i="1"/>
  <c r="AL41" i="1"/>
  <c r="AH41" i="1"/>
  <c r="AD41" i="1"/>
  <c r="Z41" i="1"/>
  <c r="V41" i="1"/>
  <c r="R41" i="1"/>
  <c r="N41" i="1"/>
  <c r="J41" i="1"/>
  <c r="D41" i="1"/>
  <c r="BB40" i="1"/>
  <c r="AX40" i="1"/>
  <c r="AT40" i="1"/>
  <c r="AP40" i="1"/>
  <c r="AL40" i="1"/>
  <c r="AH40" i="1"/>
  <c r="AD40" i="1"/>
  <c r="Z40" i="1"/>
  <c r="V40" i="1"/>
  <c r="R40" i="1"/>
  <c r="N40" i="1"/>
  <c r="J40" i="1"/>
  <c r="D40" i="1"/>
  <c r="BB39" i="1"/>
  <c r="AX39" i="1"/>
  <c r="AT39" i="1"/>
  <c r="AP39" i="1"/>
  <c r="AL39" i="1"/>
  <c r="AH39" i="1"/>
  <c r="AD39" i="1"/>
  <c r="Z39" i="1"/>
  <c r="V39" i="1"/>
  <c r="R39" i="1"/>
  <c r="N39" i="1"/>
  <c r="J39" i="1"/>
  <c r="D39" i="1"/>
  <c r="BB38" i="1"/>
  <c r="AX38" i="1"/>
  <c r="AT38" i="1"/>
  <c r="AP38" i="1"/>
  <c r="AL38" i="1"/>
  <c r="AH38" i="1"/>
  <c r="AD38" i="1"/>
  <c r="Z38" i="1"/>
  <c r="V38" i="1"/>
  <c r="R38" i="1"/>
  <c r="N38" i="1"/>
  <c r="J38" i="1"/>
  <c r="D38" i="1"/>
  <c r="BB37" i="1"/>
  <c r="AX37" i="1"/>
  <c r="AT37" i="1"/>
  <c r="AP37" i="1"/>
  <c r="AP31" i="1" s="1"/>
  <c r="AP30" i="1" s="1"/>
  <c r="AL37" i="1"/>
  <c r="AH37" i="1"/>
  <c r="AD37" i="1"/>
  <c r="Z37" i="1"/>
  <c r="V37" i="1"/>
  <c r="R37" i="1"/>
  <c r="N37" i="1"/>
  <c r="J37" i="1"/>
  <c r="J31" i="1" s="1"/>
  <c r="D37" i="1"/>
  <c r="BB36" i="1"/>
  <c r="AX36" i="1"/>
  <c r="AT36" i="1"/>
  <c r="AP36" i="1"/>
  <c r="AL36" i="1"/>
  <c r="AH36" i="1"/>
  <c r="AD36" i="1"/>
  <c r="Z36" i="1"/>
  <c r="V36" i="1"/>
  <c r="R36" i="1"/>
  <c r="N36" i="1"/>
  <c r="J36" i="1"/>
  <c r="D36" i="1"/>
  <c r="BB35" i="1"/>
  <c r="AX35" i="1"/>
  <c r="AX31" i="1" s="1"/>
  <c r="AX30" i="1" s="1"/>
  <c r="AT35" i="1"/>
  <c r="AP35" i="1"/>
  <c r="AL35" i="1"/>
  <c r="AH35" i="1"/>
  <c r="AD35" i="1"/>
  <c r="Z35" i="1"/>
  <c r="V35" i="1"/>
  <c r="R35" i="1"/>
  <c r="R31" i="1" s="1"/>
  <c r="R30" i="1" s="1"/>
  <c r="N35" i="1"/>
  <c r="J35" i="1"/>
  <c r="D35" i="1"/>
  <c r="BB34" i="1"/>
  <c r="AX34" i="1"/>
  <c r="AT34" i="1"/>
  <c r="AP34" i="1"/>
  <c r="AL34" i="1"/>
  <c r="AL31" i="1" s="1"/>
  <c r="AH34" i="1"/>
  <c r="AD34" i="1"/>
  <c r="Z34" i="1"/>
  <c r="V34" i="1"/>
  <c r="R34" i="1"/>
  <c r="N34" i="1"/>
  <c r="J34" i="1"/>
  <c r="D34" i="1"/>
  <c r="D31" i="1" s="1"/>
  <c r="BB33" i="1"/>
  <c r="AX33" i="1"/>
  <c r="AT33" i="1"/>
  <c r="AP33" i="1"/>
  <c r="AL33" i="1"/>
  <c r="AH33" i="1"/>
  <c r="AH31" i="1" s="1"/>
  <c r="AD33" i="1"/>
  <c r="AD31" i="1" s="1"/>
  <c r="Z33" i="1"/>
  <c r="Z31" i="1" s="1"/>
  <c r="V33" i="1"/>
  <c r="R33" i="1"/>
  <c r="N33" i="1"/>
  <c r="J33" i="1"/>
  <c r="D33" i="1"/>
  <c r="BB32" i="1"/>
  <c r="BB31" i="1" s="1"/>
  <c r="BB30" i="1" s="1"/>
  <c r="AX32" i="1"/>
  <c r="AT32" i="1"/>
  <c r="AT31" i="1" s="1"/>
  <c r="AT30" i="1" s="1"/>
  <c r="AP32" i="1"/>
  <c r="AL32" i="1"/>
  <c r="AH32" i="1"/>
  <c r="AD32" i="1"/>
  <c r="Z32" i="1"/>
  <c r="V32" i="1"/>
  <c r="V31" i="1" s="1"/>
  <c r="V30" i="1" s="1"/>
  <c r="R32" i="1"/>
  <c r="N32" i="1"/>
  <c r="N31" i="1" s="1"/>
  <c r="N30" i="1" s="1"/>
  <c r="J32" i="1"/>
  <c r="D32" i="1"/>
  <c r="BA31" i="1"/>
  <c r="AZ31" i="1"/>
  <c r="AY31" i="1"/>
  <c r="AW31" i="1"/>
  <c r="AW30" i="1" s="1"/>
  <c r="AW29" i="1" s="1"/>
  <c r="AV31" i="1"/>
  <c r="AU31" i="1"/>
  <c r="AS31" i="1"/>
  <c r="AR31" i="1"/>
  <c r="AQ31" i="1"/>
  <c r="AO31" i="1"/>
  <c r="AO30" i="1" s="1"/>
  <c r="AO29" i="1" s="1"/>
  <c r="AO11" i="1" s="1"/>
  <c r="AO10" i="1" s="1"/>
  <c r="AN31" i="1"/>
  <c r="AM31" i="1"/>
  <c r="AK31" i="1"/>
  <c r="AJ31" i="1"/>
  <c r="AI31" i="1"/>
  <c r="AG31" i="1"/>
  <c r="AG30" i="1" s="1"/>
  <c r="AF31" i="1"/>
  <c r="AE31" i="1"/>
  <c r="AC31" i="1"/>
  <c r="AB31" i="1"/>
  <c r="AA31" i="1"/>
  <c r="AA30" i="1" s="1"/>
  <c r="Y31" i="1"/>
  <c r="Y30" i="1" s="1"/>
  <c r="X31" i="1"/>
  <c r="W31" i="1"/>
  <c r="U31" i="1"/>
  <c r="T31" i="1"/>
  <c r="S31" i="1"/>
  <c r="Q31" i="1"/>
  <c r="Q30" i="1" s="1"/>
  <c r="P31" i="1"/>
  <c r="O31" i="1"/>
  <c r="M31" i="1"/>
  <c r="L31" i="1"/>
  <c r="K31" i="1"/>
  <c r="K30" i="1" s="1"/>
  <c r="I31" i="1"/>
  <c r="H31" i="1"/>
  <c r="G31" i="1"/>
  <c r="F31" i="1"/>
  <c r="F30" i="1" s="1"/>
  <c r="BA30" i="1"/>
  <c r="AY30" i="1"/>
  <c r="AY29" i="1" s="1"/>
  <c r="AY11" i="1" s="1"/>
  <c r="AS30" i="1"/>
  <c r="AJ30" i="1"/>
  <c r="AE30" i="1"/>
  <c r="AE29" i="1" s="1"/>
  <c r="AC30" i="1"/>
  <c r="AC29" i="1" s="1"/>
  <c r="AB30" i="1"/>
  <c r="AB29" i="1" s="1"/>
  <c r="AB28" i="1" s="1"/>
  <c r="Z30" i="1"/>
  <c r="W30" i="1"/>
  <c r="W29" i="1" s="1"/>
  <c r="T30" i="1"/>
  <c r="S30" i="1"/>
  <c r="S29" i="1" s="1"/>
  <c r="M30" i="1"/>
  <c r="M29" i="1" s="1"/>
  <c r="J30" i="1"/>
  <c r="BA29" i="1"/>
  <c r="AS29" i="1"/>
  <c r="AJ29" i="1"/>
  <c r="AJ28" i="1" s="1"/>
  <c r="AF29" i="1"/>
  <c r="AA29" i="1"/>
  <c r="Y29" i="1"/>
  <c r="U29" i="1"/>
  <c r="U11" i="1" s="1"/>
  <c r="T29" i="1"/>
  <c r="T11" i="1" s="1"/>
  <c r="K29" i="1"/>
  <c r="BA27" i="1"/>
  <c r="AZ27" i="1"/>
  <c r="AY27" i="1"/>
  <c r="BB27" i="1" s="1"/>
  <c r="AW27" i="1"/>
  <c r="AU27" i="1"/>
  <c r="AS27" i="1"/>
  <c r="AQ27" i="1"/>
  <c r="AO27" i="1"/>
  <c r="AM27" i="1"/>
  <c r="AK27" i="1"/>
  <c r="AL27" i="1" s="1"/>
  <c r="AI27" i="1"/>
  <c r="AG27" i="1"/>
  <c r="AF27" i="1"/>
  <c r="AE27" i="1"/>
  <c r="AC27" i="1"/>
  <c r="AB27" i="1"/>
  <c r="AA27" i="1"/>
  <c r="AD27" i="1" s="1"/>
  <c r="X27" i="1"/>
  <c r="W27" i="1"/>
  <c r="V27" i="1"/>
  <c r="U27" i="1"/>
  <c r="T27" i="1"/>
  <c r="S27" i="1"/>
  <c r="Q27" i="1"/>
  <c r="P27" i="1"/>
  <c r="O27" i="1"/>
  <c r="R27" i="1" s="1"/>
  <c r="M27" i="1"/>
  <c r="L27" i="1"/>
  <c r="K27" i="1"/>
  <c r="N27" i="1" s="1"/>
  <c r="I27" i="1"/>
  <c r="H27" i="1"/>
  <c r="H24" i="1" s="1"/>
  <c r="G27" i="1"/>
  <c r="J27" i="1" s="1"/>
  <c r="F27" i="1"/>
  <c r="BA26" i="1"/>
  <c r="AZ26" i="1"/>
  <c r="AY26" i="1"/>
  <c r="BB26" i="1" s="1"/>
  <c r="AW26" i="1"/>
  <c r="AV26" i="1"/>
  <c r="AU26" i="1"/>
  <c r="AX26" i="1" s="1"/>
  <c r="AT26" i="1"/>
  <c r="AS26" i="1"/>
  <c r="AR26" i="1"/>
  <c r="AQ26" i="1"/>
  <c r="AQ24" i="1" s="1"/>
  <c r="AO26" i="1"/>
  <c r="AN26" i="1"/>
  <c r="AM26" i="1"/>
  <c r="AP26" i="1" s="1"/>
  <c r="AL26" i="1"/>
  <c r="AK26" i="1"/>
  <c r="AJ26" i="1"/>
  <c r="AI26" i="1"/>
  <c r="AG26" i="1"/>
  <c r="AF26" i="1"/>
  <c r="AE26" i="1"/>
  <c r="AC26" i="1"/>
  <c r="AB26" i="1"/>
  <c r="AD26" i="1" s="1"/>
  <c r="AA26" i="1"/>
  <c r="Y26" i="1"/>
  <c r="X26" i="1"/>
  <c r="W26" i="1"/>
  <c r="U26" i="1"/>
  <c r="T26" i="1"/>
  <c r="S26" i="1"/>
  <c r="V26" i="1" s="1"/>
  <c r="Q26" i="1"/>
  <c r="P26" i="1"/>
  <c r="O26" i="1"/>
  <c r="M26" i="1"/>
  <c r="L26" i="1"/>
  <c r="K26" i="1"/>
  <c r="I26" i="1"/>
  <c r="H26" i="1"/>
  <c r="G26" i="1"/>
  <c r="J26" i="1" s="1"/>
  <c r="BA25" i="1"/>
  <c r="AZ25" i="1"/>
  <c r="AY25" i="1"/>
  <c r="BB25" i="1" s="1"/>
  <c r="AW25" i="1"/>
  <c r="AW24" i="1" s="1"/>
  <c r="AV25" i="1"/>
  <c r="AU25" i="1"/>
  <c r="AU24" i="1" s="1"/>
  <c r="AS25" i="1"/>
  <c r="AS24" i="1" s="1"/>
  <c r="AR25" i="1"/>
  <c r="AQ25" i="1"/>
  <c r="AP25" i="1"/>
  <c r="AO25" i="1"/>
  <c r="AN25" i="1"/>
  <c r="AM25" i="1"/>
  <c r="AK25" i="1"/>
  <c r="AK24" i="1" s="1"/>
  <c r="AI25" i="1"/>
  <c r="AG25" i="1"/>
  <c r="AG24" i="1" s="1"/>
  <c r="AE25" i="1"/>
  <c r="AB25" i="1"/>
  <c r="AA25" i="1"/>
  <c r="Y25" i="1"/>
  <c r="W25" i="1"/>
  <c r="T25" i="1"/>
  <c r="S25" i="1"/>
  <c r="Q25" i="1"/>
  <c r="Q24" i="1" s="1"/>
  <c r="P25" i="1"/>
  <c r="O25" i="1"/>
  <c r="M25" i="1"/>
  <c r="M24" i="1" s="1"/>
  <c r="I25" i="1"/>
  <c r="H25" i="1"/>
  <c r="G25" i="1"/>
  <c r="BA24" i="1"/>
  <c r="AY24" i="1"/>
  <c r="AO24" i="1"/>
  <c r="AI24" i="1"/>
  <c r="S24" i="1"/>
  <c r="P24" i="1"/>
  <c r="I24" i="1"/>
  <c r="BB23" i="1"/>
  <c r="BA23" i="1"/>
  <c r="AZ23" i="1"/>
  <c r="AY23" i="1"/>
  <c r="AU23" i="1"/>
  <c r="AQ23" i="1"/>
  <c r="AM23" i="1"/>
  <c r="AC23" i="1"/>
  <c r="AB23" i="1"/>
  <c r="AA23" i="1"/>
  <c r="Y23" i="1"/>
  <c r="W23" i="1"/>
  <c r="T23" i="1"/>
  <c r="S23" i="1"/>
  <c r="N23" i="1"/>
  <c r="L23" i="1"/>
  <c r="K23" i="1"/>
  <c r="F23" i="1"/>
  <c r="BA22" i="1"/>
  <c r="AZ22" i="1"/>
  <c r="AY22" i="1"/>
  <c r="S22" i="1"/>
  <c r="O22" i="1"/>
  <c r="K22" i="1"/>
  <c r="G22" i="1"/>
  <c r="F22" i="1"/>
  <c r="BA21" i="1"/>
  <c r="AZ21" i="1"/>
  <c r="AY21" i="1"/>
  <c r="AW21" i="1"/>
  <c r="AU21" i="1"/>
  <c r="AS21" i="1"/>
  <c r="AQ21" i="1"/>
  <c r="AO21" i="1"/>
  <c r="AN21" i="1"/>
  <c r="AM21" i="1"/>
  <c r="AP21" i="1" s="1"/>
  <c r="AI21" i="1"/>
  <c r="AG21" i="1"/>
  <c r="AF21" i="1"/>
  <c r="AC21" i="1"/>
  <c r="Y21" i="1"/>
  <c r="X21" i="1"/>
  <c r="T21" i="1"/>
  <c r="S21" i="1"/>
  <c r="S20" i="1" s="1"/>
  <c r="Q21" i="1"/>
  <c r="P21" i="1"/>
  <c r="O21" i="1"/>
  <c r="R21" i="1" s="1"/>
  <c r="L21" i="1"/>
  <c r="H21" i="1"/>
  <c r="G21" i="1"/>
  <c r="F21" i="1"/>
  <c r="BA20" i="1"/>
  <c r="BA19" i="1" s="1"/>
  <c r="F20" i="1"/>
  <c r="BA18" i="1"/>
  <c r="AZ18" i="1"/>
  <c r="AY18" i="1"/>
  <c r="BB18" i="1" s="1"/>
  <c r="AW18" i="1"/>
  <c r="AV18" i="1"/>
  <c r="AU18" i="1"/>
  <c r="AX18" i="1" s="1"/>
  <c r="AO18" i="1"/>
  <c r="AL18" i="1"/>
  <c r="AK18" i="1"/>
  <c r="AJ18" i="1"/>
  <c r="AI18" i="1"/>
  <c r="AG18" i="1"/>
  <c r="AE18" i="1"/>
  <c r="AC18" i="1"/>
  <c r="AB18" i="1"/>
  <c r="AA18" i="1"/>
  <c r="AD18" i="1" s="1"/>
  <c r="Y18" i="1"/>
  <c r="X18" i="1"/>
  <c r="W18" i="1"/>
  <c r="Z18" i="1" s="1"/>
  <c r="T18" i="1"/>
  <c r="S18" i="1"/>
  <c r="Q18" i="1"/>
  <c r="P18" i="1"/>
  <c r="O18" i="1"/>
  <c r="L18" i="1"/>
  <c r="I18" i="1"/>
  <c r="H18" i="1"/>
  <c r="G18" i="1"/>
  <c r="F18" i="1"/>
  <c r="BA17" i="1"/>
  <c r="AZ17" i="1"/>
  <c r="AY17" i="1"/>
  <c r="AV17" i="1"/>
  <c r="AU17" i="1"/>
  <c r="AS17" i="1"/>
  <c r="AR17" i="1"/>
  <c r="AQ17" i="1"/>
  <c r="AT17" i="1" s="1"/>
  <c r="AN17" i="1"/>
  <c r="AM17" i="1"/>
  <c r="AK17" i="1"/>
  <c r="AJ17" i="1"/>
  <c r="AG17" i="1"/>
  <c r="AF17" i="1"/>
  <c r="AE17" i="1"/>
  <c r="AH17" i="1" s="1"/>
  <c r="AC17" i="1"/>
  <c r="AB17" i="1"/>
  <c r="AA17" i="1"/>
  <c r="X17" i="1"/>
  <c r="W17" i="1"/>
  <c r="U17" i="1"/>
  <c r="Q17" i="1"/>
  <c r="R17" i="1" s="1"/>
  <c r="O17" i="1"/>
  <c r="M17" i="1"/>
  <c r="H17" i="1"/>
  <c r="F17" i="1"/>
  <c r="AS16" i="1"/>
  <c r="L16" i="1"/>
  <c r="AR15" i="1"/>
  <c r="AQ15" i="1"/>
  <c r="AO15" i="1"/>
  <c r="AA15" i="1"/>
  <c r="O15" i="1"/>
  <c r="I15" i="1"/>
  <c r="H15" i="1"/>
  <c r="BA13" i="1"/>
  <c r="AZ13" i="1"/>
  <c r="AY13" i="1"/>
  <c r="BB13" i="1" s="1"/>
  <c r="AX13" i="1"/>
  <c r="AW13" i="1"/>
  <c r="AT13" i="1"/>
  <c r="AS13" i="1"/>
  <c r="AR13" i="1"/>
  <c r="AO13" i="1"/>
  <c r="AP13" i="1" s="1"/>
  <c r="AN13" i="1"/>
  <c r="AM13" i="1"/>
  <c r="AK13" i="1"/>
  <c r="AJ13" i="1"/>
  <c r="AG13" i="1"/>
  <c r="AC13" i="1"/>
  <c r="AB13" i="1"/>
  <c r="Y13" i="1"/>
  <c r="X13" i="1"/>
  <c r="U13" i="1"/>
  <c r="Q13" i="1"/>
  <c r="P13" i="1"/>
  <c r="O13" i="1"/>
  <c r="R13" i="1" s="1"/>
  <c r="M13" i="1"/>
  <c r="I13" i="1"/>
  <c r="H13" i="1"/>
  <c r="G13" i="1"/>
  <c r="J13" i="1" s="1"/>
  <c r="F13" i="1"/>
  <c r="AJ12" i="1"/>
  <c r="AB12" i="1"/>
  <c r="AB10" i="1" s="1"/>
  <c r="X12" i="1"/>
  <c r="BA11" i="1"/>
  <c r="AZ11" i="1"/>
  <c r="AZ10" i="1" s="1"/>
  <c r="AV11" i="1"/>
  <c r="AI11" i="1"/>
  <c r="AF11" i="1"/>
  <c r="AC11" i="1"/>
  <c r="AB11" i="1"/>
  <c r="AA11" i="1"/>
  <c r="W11" i="1"/>
  <c r="S11" i="1"/>
  <c r="K11" i="1"/>
  <c r="AN10" i="1" l="1"/>
  <c r="O253" i="1"/>
  <c r="K25" i="1"/>
  <c r="O24" i="1"/>
  <c r="R24" i="1" s="1"/>
  <c r="R25" i="1"/>
  <c r="AX27" i="1"/>
  <c r="AL30" i="1"/>
  <c r="G11" i="1"/>
  <c r="G28" i="1"/>
  <c r="AX29" i="1"/>
  <c r="AU11" i="1"/>
  <c r="J12" i="1"/>
  <c r="AJ93" i="1"/>
  <c r="AJ15" i="1"/>
  <c r="AJ14" i="1" s="1"/>
  <c r="P11" i="1"/>
  <c r="P10" i="1" s="1"/>
  <c r="N29" i="1"/>
  <c r="AD30" i="1"/>
  <c r="H30" i="1"/>
  <c r="H29" i="1" s="1"/>
  <c r="AT83" i="1"/>
  <c r="AN15" i="1"/>
  <c r="T95" i="1"/>
  <c r="T94" i="1" s="1"/>
  <c r="AV10" i="1"/>
  <c r="AA14" i="1"/>
  <c r="AH30" i="1"/>
  <c r="AP29" i="1"/>
  <c r="AM11" i="1"/>
  <c r="AM28" i="1"/>
  <c r="V59" i="1"/>
  <c r="V58" i="1" s="1"/>
  <c r="V87" i="1"/>
  <c r="V83" i="1" s="1"/>
  <c r="AP15" i="1"/>
  <c r="AU93" i="1"/>
  <c r="AU15" i="1"/>
  <c r="Z11" i="1"/>
  <c r="AN28" i="1"/>
  <c r="AN176" i="1"/>
  <c r="AN16" i="1" s="1"/>
  <c r="Y253" i="1"/>
  <c r="U25" i="1"/>
  <c r="U24" i="1" s="1"/>
  <c r="Y28" i="1"/>
  <c r="Y11" i="1"/>
  <c r="Y10" i="1" s="1"/>
  <c r="M28" i="1"/>
  <c r="M11" i="1"/>
  <c r="M10" i="1" s="1"/>
  <c r="AT60" i="1"/>
  <c r="AT59" i="1" s="1"/>
  <c r="AT58" i="1" s="1"/>
  <c r="AI93" i="1"/>
  <c r="AI15" i="1"/>
  <c r="AF15" i="1"/>
  <c r="AV24" i="1"/>
  <c r="AX24" i="1" s="1"/>
  <c r="O208" i="1"/>
  <c r="K21" i="1"/>
  <c r="Z17" i="1"/>
  <c r="AR12" i="1"/>
  <c r="AR28" i="1"/>
  <c r="AD11" i="1"/>
  <c r="AQ14" i="1"/>
  <c r="Y59" i="1"/>
  <c r="Y58" i="1" s="1"/>
  <c r="Y12" i="1" s="1"/>
  <c r="W93" i="1"/>
  <c r="W15" i="1"/>
  <c r="K15" i="1"/>
  <c r="AO28" i="1"/>
  <c r="BB11" i="1"/>
  <c r="O11" i="1"/>
  <c r="X28" i="1"/>
  <c r="X11" i="1"/>
  <c r="X10" i="1" s="1"/>
  <c r="AR10" i="1"/>
  <c r="I58" i="1"/>
  <c r="I12" i="1" s="1"/>
  <c r="BB59" i="1"/>
  <c r="BB58" i="1" s="1"/>
  <c r="AB93" i="1"/>
  <c r="AB15" i="1"/>
  <c r="AB14" i="1" s="1"/>
  <c r="AB9" i="1" s="1"/>
  <c r="AQ59" i="1"/>
  <c r="AQ58" i="1" s="1"/>
  <c r="AQ12" i="1" s="1"/>
  <c r="K83" i="1"/>
  <c r="K13" i="1" s="1"/>
  <c r="N13" i="1" s="1"/>
  <c r="AI83" i="1"/>
  <c r="AI13" i="1" s="1"/>
  <c r="AL13" i="1" s="1"/>
  <c r="AH191" i="1"/>
  <c r="AH190" i="1" s="1"/>
  <c r="AL196" i="1"/>
  <c r="AL195" i="1" s="1"/>
  <c r="Z253" i="1"/>
  <c r="V264" i="1"/>
  <c r="AJ11" i="1"/>
  <c r="AJ10" i="1" s="1"/>
  <c r="AW11" i="1"/>
  <c r="L25" i="1"/>
  <c r="L24" i="1" s="1"/>
  <c r="AK30" i="1"/>
  <c r="AK29" i="1" s="1"/>
  <c r="AE59" i="1"/>
  <c r="AE58" i="1" s="1"/>
  <c r="AC95" i="1"/>
  <c r="AC94" i="1" s="1"/>
  <c r="Z96" i="1"/>
  <c r="Z95" i="1" s="1"/>
  <c r="Z94" i="1" s="1"/>
  <c r="F95" i="1"/>
  <c r="F94" i="1" s="1"/>
  <c r="AL95" i="1"/>
  <c r="AL94" i="1" s="1"/>
  <c r="BB95" i="1"/>
  <c r="BB94" i="1" s="1"/>
  <c r="BB93" i="1" s="1"/>
  <c r="Y176" i="1"/>
  <c r="Y16" i="1" s="1"/>
  <c r="Q176" i="1"/>
  <c r="AE208" i="1"/>
  <c r="AA21" i="1"/>
  <c r="H208" i="1"/>
  <c r="V214" i="1"/>
  <c r="V210" i="1" s="1"/>
  <c r="V209" i="1" s="1"/>
  <c r="V208" i="1" s="1"/>
  <c r="L15" i="1"/>
  <c r="L14" i="1" s="1"/>
  <c r="AD17" i="1"/>
  <c r="BB17" i="1"/>
  <c r="W24" i="1"/>
  <c r="R26" i="1"/>
  <c r="Z27" i="1"/>
  <c r="F29" i="1"/>
  <c r="L30" i="1"/>
  <c r="L29" i="1" s="1"/>
  <c r="AW93" i="1"/>
  <c r="O14" i="1"/>
  <c r="AR93" i="1"/>
  <c r="I176" i="1"/>
  <c r="I16" i="1" s="1"/>
  <c r="I14" i="1" s="1"/>
  <c r="I8" i="1" s="1"/>
  <c r="U21" i="1"/>
  <c r="AZ255" i="1"/>
  <c r="AR27" i="1"/>
  <c r="AT27" i="1" s="1"/>
  <c r="AV27" i="1"/>
  <c r="S19" i="1"/>
  <c r="AD25" i="1"/>
  <c r="AC28" i="1"/>
  <c r="I30" i="1"/>
  <c r="I29" i="1" s="1"/>
  <c r="AG29" i="1"/>
  <c r="H93" i="1"/>
  <c r="AS95" i="1"/>
  <c r="AS94" i="1" s="1"/>
  <c r="AL168" i="1"/>
  <c r="J176" i="1"/>
  <c r="AF10" i="1"/>
  <c r="R15" i="1"/>
  <c r="J18" i="1"/>
  <c r="V18" i="1"/>
  <c r="AQ18" i="1"/>
  <c r="AT21" i="1"/>
  <c r="AD23" i="1"/>
  <c r="J25" i="1"/>
  <c r="AB24" i="1"/>
  <c r="AN27" i="1"/>
  <c r="AF28" i="1"/>
  <c r="AH29" i="1"/>
  <c r="AE11" i="1"/>
  <c r="T59" i="1"/>
  <c r="T58" i="1" s="1"/>
  <c r="T12" i="1" s="1"/>
  <c r="T10" i="1" s="1"/>
  <c r="AY58" i="1"/>
  <c r="AY12" i="1" s="1"/>
  <c r="N69" i="1"/>
  <c r="AV15" i="1"/>
  <c r="H176" i="1"/>
  <c r="H16" i="1" s="1"/>
  <c r="H14" i="1" s="1"/>
  <c r="H8" i="1" s="1"/>
  <c r="U190" i="1"/>
  <c r="U176" i="1" s="1"/>
  <c r="U16" i="1" s="1"/>
  <c r="V16" i="1" s="1"/>
  <c r="AN18" i="1"/>
  <c r="AP18" i="1" s="1"/>
  <c r="AR18" i="1"/>
  <c r="AR14" i="1"/>
  <c r="AR8" i="1" s="1"/>
  <c r="G93" i="1"/>
  <c r="AG93" i="1"/>
  <c r="AG15" i="1"/>
  <c r="AG14" i="1" s="1"/>
  <c r="AG8" i="1" s="1"/>
  <c r="V11" i="1"/>
  <c r="AZ20" i="1"/>
  <c r="AD29" i="1"/>
  <c r="Q29" i="1"/>
  <c r="R29" i="1" s="1"/>
  <c r="M95" i="1"/>
  <c r="M94" i="1" s="1"/>
  <c r="BB164" i="1"/>
  <c r="AY95" i="1"/>
  <c r="AY94" i="1" s="1"/>
  <c r="AO176" i="1"/>
  <c r="AV23" i="1"/>
  <c r="AN23" i="1"/>
  <c r="AS11" i="1"/>
  <c r="G15" i="1"/>
  <c r="AR21" i="1"/>
  <c r="BB21" i="1"/>
  <c r="O20" i="1"/>
  <c r="BB22" i="1"/>
  <c r="AR23" i="1"/>
  <c r="V25" i="1"/>
  <c r="AE24" i="1"/>
  <c r="AX25" i="1"/>
  <c r="N26" i="1"/>
  <c r="AH27" i="1"/>
  <c r="S28" i="1"/>
  <c r="V29" i="1"/>
  <c r="BB29" i="1"/>
  <c r="AQ30" i="1"/>
  <c r="AQ29" i="1" s="1"/>
  <c r="R75" i="1"/>
  <c r="R58" i="1" s="1"/>
  <c r="BB75" i="1"/>
  <c r="AH75" i="1"/>
  <c r="AK95" i="1"/>
  <c r="AK94" i="1" s="1"/>
  <c r="S93" i="1"/>
  <c r="S15" i="1"/>
  <c r="AQ93" i="1"/>
  <c r="AA93" i="1"/>
  <c r="V172" i="1"/>
  <c r="AL16" i="1"/>
  <c r="AL17" i="1"/>
  <c r="AO17" i="1"/>
  <c r="AP17" i="1" s="1"/>
  <c r="AW17" i="1"/>
  <c r="AX17" i="1" s="1"/>
  <c r="Z264" i="1"/>
  <c r="R18" i="1"/>
  <c r="AY20" i="1"/>
  <c r="AA24" i="1"/>
  <c r="T24" i="1"/>
  <c r="V24" i="1" s="1"/>
  <c r="AC25" i="1"/>
  <c r="AC24" i="1" s="1"/>
  <c r="AM24" i="1"/>
  <c r="F59" i="1"/>
  <c r="F58" i="1" s="1"/>
  <c r="F12" i="1" s="1"/>
  <c r="AI59" i="1"/>
  <c r="AI58" i="1" s="1"/>
  <c r="AI12" i="1" s="1"/>
  <c r="Y95" i="1"/>
  <c r="Y94" i="1" s="1"/>
  <c r="N96" i="1"/>
  <c r="N95" i="1" s="1"/>
  <c r="N94" i="1" s="1"/>
  <c r="AT96" i="1"/>
  <c r="AE95" i="1"/>
  <c r="AE94" i="1" s="1"/>
  <c r="Y185" i="1"/>
  <c r="AG176" i="1"/>
  <c r="AG16" i="1" s="1"/>
  <c r="AC195" i="1"/>
  <c r="Y17" i="1" s="1"/>
  <c r="AF209" i="1"/>
  <c r="L221" i="1"/>
  <c r="L220" i="1" s="1"/>
  <c r="H22" i="1" s="1"/>
  <c r="J22" i="1" s="1"/>
  <c r="AT242" i="1"/>
  <c r="AT25" i="1"/>
  <c r="AZ24" i="1"/>
  <c r="BB24" i="1" s="1"/>
  <c r="AH26" i="1"/>
  <c r="AA59" i="1"/>
  <c r="AA58" i="1" s="1"/>
  <c r="AA12" i="1" s="1"/>
  <c r="AH60" i="1"/>
  <c r="AH59" i="1" s="1"/>
  <c r="N65" i="1"/>
  <c r="N60" i="1" s="1"/>
  <c r="N59" i="1" s="1"/>
  <c r="AT65" i="1"/>
  <c r="K69" i="1"/>
  <c r="K59" i="1" s="1"/>
  <c r="K58" i="1" s="1"/>
  <c r="V69" i="1"/>
  <c r="BB69" i="1"/>
  <c r="I75" i="1"/>
  <c r="AS75" i="1"/>
  <c r="AS58" i="1" s="1"/>
  <c r="I93" i="1"/>
  <c r="AZ95" i="1"/>
  <c r="AZ94" i="1" s="1"/>
  <c r="AD96" i="1"/>
  <c r="J96" i="1"/>
  <c r="J95" i="1" s="1"/>
  <c r="J94" i="1" s="1"/>
  <c r="AP96" i="1"/>
  <c r="AP95" i="1" s="1"/>
  <c r="AP94" i="1" s="1"/>
  <c r="R96" i="1"/>
  <c r="R95" i="1" s="1"/>
  <c r="R94" i="1" s="1"/>
  <c r="AX96" i="1"/>
  <c r="AW176" i="1"/>
  <c r="AW16" i="1" s="1"/>
  <c r="AW14" i="1" s="1"/>
  <c r="AW8" i="1" s="1"/>
  <c r="R176" i="1"/>
  <c r="N195" i="1"/>
  <c r="AD195" i="1"/>
  <c r="AT195" i="1"/>
  <c r="U231" i="1"/>
  <c r="U221" i="1" s="1"/>
  <c r="U220" i="1" s="1"/>
  <c r="J242" i="1"/>
  <c r="AH18" i="1"/>
  <c r="AX21" i="1"/>
  <c r="G24" i="1"/>
  <c r="J24" i="1" s="1"/>
  <c r="AR24" i="1"/>
  <c r="AT24" i="1" s="1"/>
  <c r="Z26" i="1"/>
  <c r="Z29" i="1"/>
  <c r="O59" i="1"/>
  <c r="O58" i="1" s="1"/>
  <c r="O12" i="1" s="1"/>
  <c r="R12" i="1" s="1"/>
  <c r="AU59" i="1"/>
  <c r="AU58" i="1" s="1"/>
  <c r="AU12" i="1" s="1"/>
  <c r="AX12" i="1" s="1"/>
  <c r="J75" i="1"/>
  <c r="Z75" i="1"/>
  <c r="AT75" i="1"/>
  <c r="Z79" i="1"/>
  <c r="O93" i="1"/>
  <c r="U95" i="1"/>
  <c r="U94" i="1" s="1"/>
  <c r="BA95" i="1"/>
  <c r="BA94" i="1" s="1"/>
  <c r="V168" i="1"/>
  <c r="V95" i="1" s="1"/>
  <c r="V94" i="1" s="1"/>
  <c r="V93" i="1" s="1"/>
  <c r="N177" i="1"/>
  <c r="AT177" i="1"/>
  <c r="AE185" i="1"/>
  <c r="AE176" i="1" s="1"/>
  <c r="AE16" i="1" s="1"/>
  <c r="O195" i="1"/>
  <c r="K17" i="1" s="1"/>
  <c r="N17" i="1" s="1"/>
  <c r="I208" i="1"/>
  <c r="Z208" i="1"/>
  <c r="AR221" i="1"/>
  <c r="AR220" i="1" s="1"/>
  <c r="AR208" i="1" s="1"/>
  <c r="U60" i="1"/>
  <c r="U59" i="1" s="1"/>
  <c r="U58" i="1" s="1"/>
  <c r="U12" i="1" s="1"/>
  <c r="U10" i="1" s="1"/>
  <c r="AC60" i="1"/>
  <c r="AC59" i="1" s="1"/>
  <c r="AC58" i="1" s="1"/>
  <c r="AC12" i="1" s="1"/>
  <c r="AC10" i="1" s="1"/>
  <c r="AK60" i="1"/>
  <c r="AK59" i="1" s="1"/>
  <c r="AK58" i="1" s="1"/>
  <c r="AK12" i="1" s="1"/>
  <c r="BA60" i="1"/>
  <c r="BA59" i="1" s="1"/>
  <c r="BA58" i="1" s="1"/>
  <c r="BA12" i="1" s="1"/>
  <c r="BA10" i="1" s="1"/>
  <c r="J65" i="1"/>
  <c r="AP65" i="1"/>
  <c r="AP60" i="1" s="1"/>
  <c r="AP59" i="1" s="1"/>
  <c r="AP58" i="1" s="1"/>
  <c r="J69" i="1"/>
  <c r="AP69" i="1"/>
  <c r="N79" i="1"/>
  <c r="N75" i="1" s="1"/>
  <c r="AX79" i="1"/>
  <c r="AX75" i="1" s="1"/>
  <c r="AX58" i="1" s="1"/>
  <c r="AX164" i="1"/>
  <c r="AV176" i="1"/>
  <c r="AV16" i="1" s="1"/>
  <c r="N181" i="1"/>
  <c r="AT181" i="1"/>
  <c r="BB197" i="1"/>
  <c r="AG60" i="1"/>
  <c r="AG59" i="1" s="1"/>
  <c r="AG58" i="1" s="1"/>
  <c r="AG12" i="1" s="1"/>
  <c r="AW60" i="1"/>
  <c r="AW59" i="1" s="1"/>
  <c r="AW58" i="1" s="1"/>
  <c r="AW12" i="1" s="1"/>
  <c r="Z65" i="1"/>
  <c r="Z60" i="1" s="1"/>
  <c r="Z59" i="1" s="1"/>
  <c r="Z58" i="1" s="1"/>
  <c r="AL65" i="1"/>
  <c r="AL60" i="1" s="1"/>
  <c r="AL59" i="1" s="1"/>
  <c r="AL58" i="1" s="1"/>
  <c r="F69" i="1"/>
  <c r="S75" i="1"/>
  <c r="S58" i="1" s="1"/>
  <c r="S12" i="1" s="1"/>
  <c r="S10" i="1" s="1"/>
  <c r="AI75" i="1"/>
  <c r="AT168" i="1"/>
  <c r="AP176" i="1"/>
  <c r="AY176" i="1"/>
  <c r="AY16" i="1" s="1"/>
  <c r="BB16" i="1" s="1"/>
  <c r="Z177" i="1"/>
  <c r="Z176" i="1" s="1"/>
  <c r="AL177" i="1"/>
  <c r="AL176" i="1" s="1"/>
  <c r="M176" i="1"/>
  <c r="M16" i="1" s="1"/>
  <c r="N16" i="1" s="1"/>
  <c r="AH185" i="1"/>
  <c r="AH176" i="1" s="1"/>
  <c r="AH93" i="1" s="1"/>
  <c r="J190" i="1"/>
  <c r="AH195" i="1"/>
  <c r="P208" i="1"/>
  <c r="AC221" i="1"/>
  <c r="AC220" i="1" s="1"/>
  <c r="Y22" i="1" s="1"/>
  <c r="Y20" i="1" s="1"/>
  <c r="Y19" i="1" s="1"/>
  <c r="T221" i="1"/>
  <c r="T220" i="1" s="1"/>
  <c r="AK221" i="1"/>
  <c r="AK220" i="1" s="1"/>
  <c r="J60" i="1"/>
  <c r="J59" i="1" s="1"/>
  <c r="J58" i="1" s="1"/>
  <c r="O69" i="1"/>
  <c r="W69" i="1"/>
  <c r="W59" i="1" s="1"/>
  <c r="W58" i="1" s="1"/>
  <c r="AE69" i="1"/>
  <c r="AU69" i="1"/>
  <c r="AM176" i="1"/>
  <c r="AM16" i="1" s="1"/>
  <c r="AU176" i="1"/>
  <c r="AU16" i="1" s="1"/>
  <c r="AS209" i="1"/>
  <c r="V243" i="1"/>
  <c r="V242" i="1" s="1"/>
  <c r="AK176" i="1"/>
  <c r="AK16" i="1" s="1"/>
  <c r="AC190" i="1"/>
  <c r="AC176" i="1" s="1"/>
  <c r="AC16" i="1" s="1"/>
  <c r="AD16" i="1" s="1"/>
  <c r="AV190" i="1"/>
  <c r="Z196" i="1"/>
  <c r="Z195" i="1" s="1"/>
  <c r="J221" i="1"/>
  <c r="J220" i="1" s="1"/>
  <c r="AT221" i="1"/>
  <c r="AT220" i="1" s="1"/>
  <c r="AD231" i="1"/>
  <c r="AD221" i="1" s="1"/>
  <c r="AD220" i="1" s="1"/>
  <c r="AL232" i="1"/>
  <c r="AL231" i="1" s="1"/>
  <c r="AL221" i="1" s="1"/>
  <c r="AL220" i="1" s="1"/>
  <c r="AL208" i="1" s="1"/>
  <c r="AX231" i="1"/>
  <c r="AX221" i="1" s="1"/>
  <c r="AX220" i="1" s="1"/>
  <c r="AX208" i="1" s="1"/>
  <c r="Z242" i="1"/>
  <c r="AX253" i="1"/>
  <c r="G185" i="1"/>
  <c r="G176" i="1" s="1"/>
  <c r="G16" i="1" s="1"/>
  <c r="O185" i="1"/>
  <c r="O176" i="1" s="1"/>
  <c r="O16" i="1" s="1"/>
  <c r="W185" i="1"/>
  <c r="W176" i="1" s="1"/>
  <c r="W16" i="1" s="1"/>
  <c r="S208" i="1"/>
  <c r="AQ210" i="1"/>
  <c r="AQ209" i="1" s="1"/>
  <c r="AQ208" i="1" s="1"/>
  <c r="M209" i="1"/>
  <c r="V221" i="1"/>
  <c r="V220" i="1" s="1"/>
  <c r="AF222" i="1"/>
  <c r="AF221" i="1" s="1"/>
  <c r="AF220" i="1" s="1"/>
  <c r="AB22" i="1" s="1"/>
  <c r="AT232" i="1"/>
  <c r="AT231" i="1" s="1"/>
  <c r="H253" i="1"/>
  <c r="AI253" i="1"/>
  <c r="AD169" i="1"/>
  <c r="AD168" i="1" s="1"/>
  <c r="AD181" i="1"/>
  <c r="AD176" i="1" s="1"/>
  <c r="H190" i="1"/>
  <c r="M195" i="1"/>
  <c r="I17" i="1" s="1"/>
  <c r="J17" i="1" s="1"/>
  <c r="N222" i="1"/>
  <c r="N221" i="1" s="1"/>
  <c r="N220" i="1" s="1"/>
  <c r="N208" i="1" s="1"/>
  <c r="AG222" i="1"/>
  <c r="AG221" i="1" s="1"/>
  <c r="AG220" i="1" s="1"/>
  <c r="AC22" i="1" s="1"/>
  <c r="AC20" i="1" s="1"/>
  <c r="AC19" i="1" s="1"/>
  <c r="AU222" i="1"/>
  <c r="AU221" i="1" s="1"/>
  <c r="AU220" i="1" s="1"/>
  <c r="AI22" i="1" s="1"/>
  <c r="AL22" i="1" s="1"/>
  <c r="D176" i="1"/>
  <c r="AF190" i="1"/>
  <c r="AF176" i="1" s="1"/>
  <c r="AN190" i="1"/>
  <c r="G210" i="1"/>
  <c r="G209" i="1" s="1"/>
  <c r="G208" i="1" s="1"/>
  <c r="Q209" i="1"/>
  <c r="AI210" i="1"/>
  <c r="AI209" i="1" s="1"/>
  <c r="AV210" i="1"/>
  <c r="AV209" i="1" s="1"/>
  <c r="AW209" i="1"/>
  <c r="X222" i="1"/>
  <c r="Q231" i="1"/>
  <c r="S242" i="1"/>
  <c r="O23" i="1" s="1"/>
  <c r="AB242" i="1"/>
  <c r="X23" i="1" s="1"/>
  <c r="Z23" i="1" s="1"/>
  <c r="AJ242" i="1"/>
  <c r="AF23" i="1" s="1"/>
  <c r="AH23" i="1" s="1"/>
  <c r="AV242" i="1"/>
  <c r="AJ23" i="1" s="1"/>
  <c r="AC253" i="1"/>
  <c r="N253" i="1"/>
  <c r="I253" i="1"/>
  <c r="X190" i="1"/>
  <c r="X176" i="1" s="1"/>
  <c r="V205" i="1"/>
  <c r="J217" i="1"/>
  <c r="J209" i="1" s="1"/>
  <c r="AT217" i="1"/>
  <c r="AT209" i="1" s="1"/>
  <c r="AT208" i="1" s="1"/>
  <c r="AJ221" i="1"/>
  <c r="AJ220" i="1" s="1"/>
  <c r="AF22" i="1" s="1"/>
  <c r="AF20" i="1" s="1"/>
  <c r="BB223" i="1"/>
  <c r="BB222" i="1" s="1"/>
  <c r="BB210" i="1" s="1"/>
  <c r="AH221" i="1"/>
  <c r="AH220" i="1" s="1"/>
  <c r="AH208" i="1" s="1"/>
  <c r="X232" i="1"/>
  <c r="X231" i="1" s="1"/>
  <c r="K242" i="1"/>
  <c r="G23" i="1" s="1"/>
  <c r="BB244" i="1"/>
  <c r="S253" i="1"/>
  <c r="BB255" i="1"/>
  <c r="P190" i="1"/>
  <c r="P176" i="1" s="1"/>
  <c r="R196" i="1"/>
  <c r="R195" i="1" s="1"/>
  <c r="Z205" i="1"/>
  <c r="Z222" i="1"/>
  <c r="Z221" i="1" s="1"/>
  <c r="Z220" i="1" s="1"/>
  <c r="N226" i="1"/>
  <c r="V254" i="1"/>
  <c r="AG226" i="1"/>
  <c r="AZ228" i="1"/>
  <c r="AZ224" i="1" s="1"/>
  <c r="AZ223" i="1" s="1"/>
  <c r="AZ222" i="1" s="1"/>
  <c r="AZ210" i="1" s="1"/>
  <c r="AB231" i="1"/>
  <c r="AB221" i="1" s="1"/>
  <c r="AB220" i="1" s="1"/>
  <c r="Y242" i="1"/>
  <c r="U23" i="1" s="1"/>
  <c r="V23" i="1" s="1"/>
  <c r="N243" i="1"/>
  <c r="N242" i="1" s="1"/>
  <c r="AX243" i="1"/>
  <c r="AX242" i="1" s="1"/>
  <c r="BA244" i="1"/>
  <c r="AB254" i="1"/>
  <c r="AJ254" i="1"/>
  <c r="AW253" i="1"/>
  <c r="N264" i="1"/>
  <c r="AA210" i="1"/>
  <c r="AA209" i="1" s="1"/>
  <c r="P222" i="1"/>
  <c r="P221" i="1" s="1"/>
  <c r="P220" i="1" s="1"/>
  <c r="L22" i="1" s="1"/>
  <c r="L20" i="1" s="1"/>
  <c r="AI222" i="1"/>
  <c r="AI221" i="1" s="1"/>
  <c r="AI220" i="1" s="1"/>
  <c r="AE22" i="1" s="1"/>
  <c r="AV221" i="1"/>
  <c r="AV220" i="1" s="1"/>
  <c r="AJ22" i="1" s="1"/>
  <c r="T242" i="1"/>
  <c r="P23" i="1" s="1"/>
  <c r="R249" i="1"/>
  <c r="R242" i="1" s="1"/>
  <c r="J254" i="1"/>
  <c r="J253" i="1" s="1"/>
  <c r="AT254" i="1"/>
  <c r="AT253" i="1" s="1"/>
  <c r="D211" i="1"/>
  <c r="F211" i="1" s="1"/>
  <c r="F214" i="1"/>
  <c r="L231" i="1"/>
  <c r="Y231" i="1"/>
  <c r="Y221" i="1" s="1"/>
  <c r="Y220" i="1" s="1"/>
  <c r="AJ231" i="1"/>
  <c r="AY233" i="1"/>
  <c r="AY223" i="1" s="1"/>
  <c r="AY222" i="1" s="1"/>
  <c r="BA234" i="1"/>
  <c r="BA233" i="1" s="1"/>
  <c r="BA223" i="1" s="1"/>
  <c r="BA222" i="1" s="1"/>
  <c r="L242" i="1"/>
  <c r="H23" i="1" s="1"/>
  <c r="H20" i="1" s="1"/>
  <c r="H19" i="1" s="1"/>
  <c r="D254" i="1"/>
  <c r="F255" i="1"/>
  <c r="AD211" i="1"/>
  <c r="AD210" i="1" s="1"/>
  <c r="AD209" i="1" s="1"/>
  <c r="R214" i="1"/>
  <c r="R210" i="1" s="1"/>
  <c r="R209" i="1" s="1"/>
  <c r="H222" i="1"/>
  <c r="H221" i="1" s="1"/>
  <c r="H220" i="1" s="1"/>
  <c r="AA222" i="1"/>
  <c r="AA221" i="1" s="1"/>
  <c r="AA220" i="1" s="1"/>
  <c r="W22" i="1" s="1"/>
  <c r="R222" i="1"/>
  <c r="R221" i="1" s="1"/>
  <c r="R220" i="1" s="1"/>
  <c r="Q226" i="1"/>
  <c r="Q222" i="1" s="1"/>
  <c r="Q221" i="1" s="1"/>
  <c r="Q220" i="1" s="1"/>
  <c r="M22" i="1" s="1"/>
  <c r="N22" i="1" s="1"/>
  <c r="AS231" i="1"/>
  <c r="AS221" i="1" s="1"/>
  <c r="AS220" i="1" s="1"/>
  <c r="BB234" i="1"/>
  <c r="BB233" i="1" s="1"/>
  <c r="M242" i="1"/>
  <c r="I23" i="1" s="1"/>
  <c r="U242" i="1"/>
  <c r="Q23" i="1" s="1"/>
  <c r="AK242" i="1"/>
  <c r="AG23" i="1" s="1"/>
  <c r="AW242" i="1"/>
  <c r="AK23" i="1" s="1"/>
  <c r="AL258" i="1"/>
  <c r="AL254" i="1" s="1"/>
  <c r="AL253" i="1" s="1"/>
  <c r="R255" i="1"/>
  <c r="R254" i="1" s="1"/>
  <c r="R253" i="1" s="1"/>
  <c r="J249" i="1"/>
  <c r="AT249" i="1"/>
  <c r="AV254" i="1"/>
  <c r="BA255" i="1"/>
  <c r="R264" i="1"/>
  <c r="U9" i="1" l="1"/>
  <c r="Q22" i="1"/>
  <c r="Q20" i="1" s="1"/>
  <c r="Q19" i="1" s="1"/>
  <c r="U208" i="1"/>
  <c r="AB208" i="1"/>
  <c r="X22" i="1"/>
  <c r="X20" i="1" s="1"/>
  <c r="P16" i="1"/>
  <c r="P14" i="1" s="1"/>
  <c r="P8" i="1" s="1"/>
  <c r="P93" i="1"/>
  <c r="K12" i="1"/>
  <c r="K28" i="1"/>
  <c r="AX23" i="1"/>
  <c r="S7" i="1"/>
  <c r="V10" i="1"/>
  <c r="S9" i="1"/>
  <c r="N58" i="1"/>
  <c r="U22" i="1"/>
  <c r="U20" i="1" s="1"/>
  <c r="Y208" i="1"/>
  <c r="AF16" i="1"/>
  <c r="AF93" i="1"/>
  <c r="AS12" i="1"/>
  <c r="AS28" i="1"/>
  <c r="T9" i="1"/>
  <c r="I11" i="1"/>
  <c r="I10" i="1" s="1"/>
  <c r="I28" i="1"/>
  <c r="AW22" i="1"/>
  <c r="AW20" i="1" s="1"/>
  <c r="AW19" i="1" s="1"/>
  <c r="AO22" i="1"/>
  <c r="AO20" i="1" s="1"/>
  <c r="AS22" i="1"/>
  <c r="AS20" i="1" s="1"/>
  <c r="AS19" i="1" s="1"/>
  <c r="AV208" i="1"/>
  <c r="AJ21" i="1"/>
  <c r="Y93" i="1"/>
  <c r="Y15" i="1"/>
  <c r="Y14" i="1" s="1"/>
  <c r="Y8" i="1" s="1"/>
  <c r="AD22" i="1"/>
  <c r="AK11" i="1"/>
  <c r="AK10" i="1" s="1"/>
  <c r="AK28" i="1"/>
  <c r="AU28" i="1"/>
  <c r="AX28" i="1" s="1"/>
  <c r="Z22" i="1"/>
  <c r="AI208" i="1"/>
  <c r="AE21" i="1"/>
  <c r="AD12" i="1"/>
  <c r="AU10" i="1"/>
  <c r="AX11" i="1"/>
  <c r="Q208" i="1"/>
  <c r="M21" i="1"/>
  <c r="M20" i="1" s="1"/>
  <c r="M19" i="1" s="1"/>
  <c r="W28" i="1"/>
  <c r="Z28" i="1" s="1"/>
  <c r="W12" i="1"/>
  <c r="AJ208" i="1"/>
  <c r="AX95" i="1"/>
  <c r="AX94" i="1" s="1"/>
  <c r="AX93" i="1" s="1"/>
  <c r="AG208" i="1"/>
  <c r="Z93" i="1"/>
  <c r="AT12" i="1"/>
  <c r="AL29" i="1"/>
  <c r="AA10" i="1"/>
  <c r="AI14" i="1"/>
  <c r="AV9" i="1"/>
  <c r="P9" i="1"/>
  <c r="AA208" i="1"/>
  <c r="W21" i="1"/>
  <c r="AW208" i="1"/>
  <c r="AK21" i="1"/>
  <c r="AK20" i="1" s="1"/>
  <c r="AK19" i="1" s="1"/>
  <c r="P22" i="1"/>
  <c r="T208" i="1"/>
  <c r="BA9" i="1"/>
  <c r="BA7" i="1"/>
  <c r="BA6" i="1" s="1"/>
  <c r="AE28" i="1"/>
  <c r="AE12" i="1"/>
  <c r="AH12" i="1" s="1"/>
  <c r="O10" i="1"/>
  <c r="R11" i="1"/>
  <c r="O19" i="1"/>
  <c r="K20" i="1"/>
  <c r="AP28" i="1"/>
  <c r="AY210" i="1"/>
  <c r="AM22" i="1"/>
  <c r="AQ22" i="1"/>
  <c r="AU22" i="1"/>
  <c r="U93" i="1"/>
  <c r="U15" i="1"/>
  <c r="U14" i="1" s="1"/>
  <c r="U8" i="1" s="1"/>
  <c r="AL12" i="1"/>
  <c r="AA20" i="1"/>
  <c r="AD21" i="1"/>
  <c r="T28" i="1"/>
  <c r="V28" i="1" s="1"/>
  <c r="AR9" i="1"/>
  <c r="Y9" i="1"/>
  <c r="Y7" i="1"/>
  <c r="Y6" i="1" s="1"/>
  <c r="AM10" i="1"/>
  <c r="AP11" i="1"/>
  <c r="AJ253" i="1"/>
  <c r="AF25" i="1"/>
  <c r="R208" i="1"/>
  <c r="AB253" i="1"/>
  <c r="X25" i="1"/>
  <c r="V253" i="1"/>
  <c r="J208" i="1"/>
  <c r="BA210" i="1"/>
  <c r="AH16" i="1"/>
  <c r="R93" i="1"/>
  <c r="AP24" i="1"/>
  <c r="AQ28" i="1"/>
  <c r="AT29" i="1"/>
  <c r="AQ11" i="1"/>
  <c r="AZ19" i="1"/>
  <c r="AT18" i="1"/>
  <c r="AM93" i="1"/>
  <c r="L28" i="1"/>
  <c r="L11" i="1"/>
  <c r="V21" i="1"/>
  <c r="AC15" i="1"/>
  <c r="AC93" i="1"/>
  <c r="AI28" i="1"/>
  <c r="AL28" i="1" s="1"/>
  <c r="AM14" i="1"/>
  <c r="T93" i="1"/>
  <c r="T15" i="1"/>
  <c r="T14" i="1" s="1"/>
  <c r="T8" i="1" s="1"/>
  <c r="AV253" i="1"/>
  <c r="AJ25" i="1"/>
  <c r="AD208" i="1"/>
  <c r="AS23" i="1"/>
  <c r="AT23" i="1" s="1"/>
  <c r="AO23" i="1"/>
  <c r="AP23" i="1" s="1"/>
  <c r="AW23" i="1"/>
  <c r="R23" i="1"/>
  <c r="K208" i="1"/>
  <c r="J16" i="1"/>
  <c r="AU208" i="1"/>
  <c r="AS208" i="1"/>
  <c r="AP93" i="1"/>
  <c r="S14" i="1"/>
  <c r="J15" i="1"/>
  <c r="G14" i="1"/>
  <c r="AO93" i="1"/>
  <c r="AO16" i="1"/>
  <c r="AO14" i="1" s="1"/>
  <c r="AV14" i="1"/>
  <c r="AV8" i="1" s="1"/>
  <c r="AN24" i="1"/>
  <c r="AP27" i="1"/>
  <c r="AS15" i="1"/>
  <c r="AS93" i="1"/>
  <c r="AA28" i="1"/>
  <c r="AD28" i="1" s="1"/>
  <c r="F11" i="1"/>
  <c r="F10" i="1" s="1"/>
  <c r="F28" i="1"/>
  <c r="Q16" i="1"/>
  <c r="Q14" i="1" s="1"/>
  <c r="Q8" i="1" s="1"/>
  <c r="Q93" i="1"/>
  <c r="AI20" i="1"/>
  <c r="AW28" i="1"/>
  <c r="AN14" i="1"/>
  <c r="AN8" i="1" s="1"/>
  <c r="G10" i="1"/>
  <c r="J11" i="1"/>
  <c r="AZ7" i="1"/>
  <c r="M208" i="1"/>
  <c r="I21" i="1"/>
  <c r="AZ93" i="1"/>
  <c r="AZ15" i="1"/>
  <c r="AZ14" i="1" s="1"/>
  <c r="M93" i="1"/>
  <c r="M15" i="1"/>
  <c r="M14" i="1" s="1"/>
  <c r="M8" i="1" s="1"/>
  <c r="BB12" i="1"/>
  <c r="AF9" i="1"/>
  <c r="AF7" i="1"/>
  <c r="O8" i="1"/>
  <c r="AJ9" i="1"/>
  <c r="W14" i="1"/>
  <c r="Z15" i="1"/>
  <c r="H28" i="1"/>
  <c r="J28" i="1" s="1"/>
  <c r="H11" i="1"/>
  <c r="H10" i="1" s="1"/>
  <c r="BA93" i="1"/>
  <c r="BA15" i="1"/>
  <c r="BA14" i="1" s="1"/>
  <c r="BA8" i="1" s="1"/>
  <c r="AH58" i="1"/>
  <c r="BB20" i="1"/>
  <c r="AY19" i="1"/>
  <c r="BB19" i="1" s="1"/>
  <c r="Q11" i="1"/>
  <c r="Q10" i="1" s="1"/>
  <c r="Q28" i="1"/>
  <c r="AL93" i="1"/>
  <c r="AQ8" i="1"/>
  <c r="AV22" i="1"/>
  <c r="AV20" i="1" s="1"/>
  <c r="AV19" i="1" s="1"/>
  <c r="AR22" i="1"/>
  <c r="AR20" i="1" s="1"/>
  <c r="AN22" i="1"/>
  <c r="AN20" i="1" s="1"/>
  <c r="AN19" i="1" s="1"/>
  <c r="AL23" i="1"/>
  <c r="AC7" i="1"/>
  <c r="AF208" i="1"/>
  <c r="AB21" i="1"/>
  <c r="AB20" i="1" s="1"/>
  <c r="AE10" i="1"/>
  <c r="AH11" i="1"/>
  <c r="F15" i="1"/>
  <c r="F14" i="1" s="1"/>
  <c r="F8" i="1" s="1"/>
  <c r="F93" i="1"/>
  <c r="D93" i="1" s="1"/>
  <c r="AY10" i="1"/>
  <c r="AF14" i="1"/>
  <c r="AU14" i="1"/>
  <c r="AX15" i="1"/>
  <c r="AA8" i="1"/>
  <c r="N25" i="1"/>
  <c r="K24" i="1"/>
  <c r="N24" i="1" s="1"/>
  <c r="J23" i="1"/>
  <c r="G20" i="1"/>
  <c r="X93" i="1"/>
  <c r="X16" i="1"/>
  <c r="X14" i="1" s="1"/>
  <c r="X9" i="1" s="1"/>
  <c r="V12" i="1"/>
  <c r="AT176" i="1"/>
  <c r="J93" i="1"/>
  <c r="AE93" i="1"/>
  <c r="AE15" i="1"/>
  <c r="AY28" i="1"/>
  <c r="AS10" i="1"/>
  <c r="AY93" i="1"/>
  <c r="AY15" i="1"/>
  <c r="AV93" i="1"/>
  <c r="U28" i="1"/>
  <c r="AB8" i="1"/>
  <c r="K14" i="1"/>
  <c r="BA28" i="1"/>
  <c r="AN93" i="1"/>
  <c r="J29" i="1"/>
  <c r="AI10" i="1"/>
  <c r="D253" i="1"/>
  <c r="F253" i="1" s="1"/>
  <c r="F254" i="1"/>
  <c r="F25" i="1" s="1"/>
  <c r="F24" i="1" s="1"/>
  <c r="F19" i="1" s="1"/>
  <c r="L19" i="1"/>
  <c r="X221" i="1"/>
  <c r="X220" i="1" s="1"/>
  <c r="AC208" i="1"/>
  <c r="AX16" i="1"/>
  <c r="AG22" i="1"/>
  <c r="AG20" i="1" s="1"/>
  <c r="AG19" i="1" s="1"/>
  <c r="AK208" i="1"/>
  <c r="L208" i="1"/>
  <c r="N176" i="1"/>
  <c r="N93" i="1" s="1"/>
  <c r="AD95" i="1"/>
  <c r="AD94" i="1" s="1"/>
  <c r="AD93" i="1" s="1"/>
  <c r="AT95" i="1"/>
  <c r="AT94" i="1" s="1"/>
  <c r="AD24" i="1"/>
  <c r="AK15" i="1"/>
  <c r="AK14" i="1" s="1"/>
  <c r="AK8" i="1" s="1"/>
  <c r="AK93" i="1"/>
  <c r="AG11" i="1"/>
  <c r="AG10" i="1" s="1"/>
  <c r="AG28" i="1"/>
  <c r="L8" i="1"/>
  <c r="AW10" i="1"/>
  <c r="O28" i="1"/>
  <c r="R28" i="1" s="1"/>
  <c r="K93" i="1"/>
  <c r="AL11" i="1"/>
  <c r="U19" i="1" l="1"/>
  <c r="U7" i="1"/>
  <c r="U6" i="1" s="1"/>
  <c r="AR19" i="1"/>
  <c r="AR7" i="1"/>
  <c r="AR6" i="1" s="1"/>
  <c r="Z14" i="1"/>
  <c r="W8" i="1"/>
  <c r="AO8" i="1"/>
  <c r="AO9" i="1"/>
  <c r="AP14" i="1"/>
  <c r="AM8" i="1"/>
  <c r="M9" i="1"/>
  <c r="AY14" i="1"/>
  <c r="BB15" i="1"/>
  <c r="F7" i="1"/>
  <c r="F6" i="1" s="1"/>
  <c r="F9" i="1"/>
  <c r="AF24" i="1"/>
  <c r="AH25" i="1"/>
  <c r="M7" i="1"/>
  <c r="M6" i="1" s="1"/>
  <c r="AV7" i="1"/>
  <c r="AV6" i="1" s="1"/>
  <c r="AO19" i="1"/>
  <c r="AO7" i="1"/>
  <c r="R14" i="1"/>
  <c r="AN7" i="1"/>
  <c r="AN6" i="1" s="1"/>
  <c r="R10" i="1"/>
  <c r="O9" i="1"/>
  <c r="R9" i="1" s="1"/>
  <c r="O7" i="1"/>
  <c r="AX10" i="1"/>
  <c r="AU9" i="1"/>
  <c r="AX9" i="1" s="1"/>
  <c r="AW9" i="1"/>
  <c r="AW7" i="1"/>
  <c r="AW6" i="1" s="1"/>
  <c r="BB28" i="1"/>
  <c r="G19" i="1"/>
  <c r="J19" i="1" s="1"/>
  <c r="R8" i="1"/>
  <c r="N14" i="1"/>
  <c r="K8" i="1"/>
  <c r="N8" i="1" s="1"/>
  <c r="AE14" i="1"/>
  <c r="AE9" i="1" s="1"/>
  <c r="AH9" i="1" s="1"/>
  <c r="AH15" i="1"/>
  <c r="H9" i="1"/>
  <c r="H7" i="1"/>
  <c r="H6" i="1" s="1"/>
  <c r="AI19" i="1"/>
  <c r="V15" i="1"/>
  <c r="L10" i="1"/>
  <c r="N11" i="1"/>
  <c r="K19" i="1"/>
  <c r="N19" i="1" s="1"/>
  <c r="N20" i="1"/>
  <c r="AH28" i="1"/>
  <c r="AL15" i="1"/>
  <c r="W10" i="1"/>
  <c r="Z12" i="1"/>
  <c r="I9" i="1"/>
  <c r="N28" i="1"/>
  <c r="AT22" i="1"/>
  <c r="AQ20" i="1"/>
  <c r="AM20" i="1"/>
  <c r="AM7" i="1" s="1"/>
  <c r="AP22" i="1"/>
  <c r="V9" i="1"/>
  <c r="R16" i="1"/>
  <c r="T22" i="1"/>
  <c r="X208" i="1"/>
  <c r="AB19" i="1"/>
  <c r="AB7" i="1"/>
  <c r="AB6" i="1" s="1"/>
  <c r="AC14" i="1"/>
  <c r="AD15" i="1"/>
  <c r="AD20" i="1"/>
  <c r="AA19" i="1"/>
  <c r="P20" i="1"/>
  <c r="R22" i="1"/>
  <c r="AK7" i="1"/>
  <c r="AK6" i="1" s="1"/>
  <c r="AK9" i="1"/>
  <c r="N15" i="1"/>
  <c r="AX14" i="1"/>
  <c r="AU8" i="1"/>
  <c r="AX8" i="1" s="1"/>
  <c r="I20" i="1"/>
  <c r="I19" i="1" s="1"/>
  <c r="J21" i="1"/>
  <c r="AS14" i="1"/>
  <c r="AS9" i="1" s="1"/>
  <c r="AT15" i="1"/>
  <c r="AN9" i="1"/>
  <c r="AT11" i="1"/>
  <c r="AQ10" i="1"/>
  <c r="AP10" i="1"/>
  <c r="AM9" i="1"/>
  <c r="N21" i="1"/>
  <c r="AL14" i="1"/>
  <c r="AI8" i="1"/>
  <c r="AH22" i="1"/>
  <c r="AY7" i="1"/>
  <c r="BB10" i="1"/>
  <c r="V14" i="1"/>
  <c r="S8" i="1"/>
  <c r="V8" i="1" s="1"/>
  <c r="AT28" i="1"/>
  <c r="X24" i="1"/>
  <c r="Z24" i="1" s="1"/>
  <c r="Z25" i="1"/>
  <c r="Z21" i="1"/>
  <c r="W20" i="1"/>
  <c r="AA7" i="1"/>
  <c r="AD10" i="1"/>
  <c r="AA9" i="1"/>
  <c r="AH21" i="1"/>
  <c r="AE20" i="1"/>
  <c r="AE7" i="1" s="1"/>
  <c r="N12" i="1"/>
  <c r="K10" i="1"/>
  <c r="J10" i="1"/>
  <c r="G9" i="1"/>
  <c r="J9" i="1" s="1"/>
  <c r="G7" i="1"/>
  <c r="AJ24" i="1"/>
  <c r="AL25" i="1"/>
  <c r="AH10" i="1"/>
  <c r="AZ8" i="1"/>
  <c r="AZ6" i="1" s="1"/>
  <c r="AZ9" i="1"/>
  <c r="G8" i="1"/>
  <c r="J8" i="1" s="1"/>
  <c r="J14" i="1"/>
  <c r="AT93" i="1"/>
  <c r="AS7" i="1"/>
  <c r="X7" i="1"/>
  <c r="AG9" i="1"/>
  <c r="AG7" i="1"/>
  <c r="AG6" i="1" s="1"/>
  <c r="AI7" i="1"/>
  <c r="AI9" i="1"/>
  <c r="AL10" i="1"/>
  <c r="Q9" i="1"/>
  <c r="Q7" i="1"/>
  <c r="Q6" i="1" s="1"/>
  <c r="AX22" i="1"/>
  <c r="AU20" i="1"/>
  <c r="Z16" i="1"/>
  <c r="AJ20" i="1"/>
  <c r="AL21" i="1"/>
  <c r="AP16" i="1"/>
  <c r="AP7" i="1" l="1"/>
  <c r="AM6" i="1"/>
  <c r="AH7" i="1"/>
  <c r="AE6" i="1"/>
  <c r="AI6" i="1"/>
  <c r="AF19" i="1"/>
  <c r="AH24" i="1"/>
  <c r="AU19" i="1"/>
  <c r="AX19" i="1" s="1"/>
  <c r="AX20" i="1"/>
  <c r="G6" i="1"/>
  <c r="AU7" i="1"/>
  <c r="AA6" i="1"/>
  <c r="AD7" i="1"/>
  <c r="AP9" i="1"/>
  <c r="P19" i="1"/>
  <c r="R19" i="1" s="1"/>
  <c r="P7" i="1"/>
  <c r="P6" i="1" s="1"/>
  <c r="R20" i="1"/>
  <c r="T20" i="1"/>
  <c r="V22" i="1"/>
  <c r="AO6" i="1"/>
  <c r="AS6" i="1"/>
  <c r="Z20" i="1"/>
  <c r="W19" i="1"/>
  <c r="Z19" i="1" s="1"/>
  <c r="AD19" i="1"/>
  <c r="X19" i="1"/>
  <c r="I7" i="1"/>
  <c r="I6" i="1" s="1"/>
  <c r="J20" i="1"/>
  <c r="BB14" i="1"/>
  <c r="AY8" i="1"/>
  <c r="BB8" i="1" s="1"/>
  <c r="K7" i="1"/>
  <c r="N10" i="1"/>
  <c r="K9" i="1"/>
  <c r="AY9" i="1"/>
  <c r="BB9" i="1" s="1"/>
  <c r="L9" i="1"/>
  <c r="L7" i="1"/>
  <c r="L6" i="1" s="1"/>
  <c r="AF8" i="1"/>
  <c r="AF6" i="1" s="1"/>
  <c r="R7" i="1"/>
  <c r="O6" i="1"/>
  <c r="R6" i="1" s="1"/>
  <c r="AL24" i="1"/>
  <c r="AJ8" i="1"/>
  <c r="AL8" i="1"/>
  <c r="AD9" i="1"/>
  <c r="AS8" i="1"/>
  <c r="AT8" i="1" s="1"/>
  <c r="AT14" i="1"/>
  <c r="X8" i="1"/>
  <c r="Z8" i="1" s="1"/>
  <c r="BB7" i="1"/>
  <c r="AQ7" i="1"/>
  <c r="AQ9" i="1"/>
  <c r="AT9" i="1" s="1"/>
  <c r="AT10" i="1"/>
  <c r="AP8" i="1"/>
  <c r="AP20" i="1"/>
  <c r="AM19" i="1"/>
  <c r="AP19" i="1" s="1"/>
  <c r="AQ19" i="1"/>
  <c r="AT19" i="1" s="1"/>
  <c r="AT20" i="1"/>
  <c r="S6" i="1"/>
  <c r="AJ19" i="1"/>
  <c r="AL19" i="1" s="1"/>
  <c r="AJ7" i="1"/>
  <c r="AJ6" i="1" s="1"/>
  <c r="AL9" i="1"/>
  <c r="AE19" i="1"/>
  <c r="AH20" i="1"/>
  <c r="AC8" i="1"/>
  <c r="AC9" i="1"/>
  <c r="AD14" i="1"/>
  <c r="W7" i="1"/>
  <c r="Z10" i="1"/>
  <c r="W9" i="1"/>
  <c r="Z9" i="1" s="1"/>
  <c r="AL20" i="1"/>
  <c r="AH14" i="1"/>
  <c r="AE8" i="1"/>
  <c r="Z7" i="1" l="1"/>
  <c r="W6" i="1"/>
  <c r="X6" i="1"/>
  <c r="AL7" i="1"/>
  <c r="T19" i="1"/>
  <c r="V19" i="1" s="1"/>
  <c r="V20" i="1"/>
  <c r="T7" i="1"/>
  <c r="AX7" i="1"/>
  <c r="AU6" i="1"/>
  <c r="AX6" i="1" s="1"/>
  <c r="AL6" i="1"/>
  <c r="AQ6" i="1"/>
  <c r="AT6" i="1" s="1"/>
  <c r="AT7" i="1"/>
  <c r="J6" i="1"/>
  <c r="AH6" i="1"/>
  <c r="AH8" i="1"/>
  <c r="AC6" i="1"/>
  <c r="AD6" i="1" s="1"/>
  <c r="AD8" i="1"/>
  <c r="N9" i="1"/>
  <c r="J7" i="1"/>
  <c r="AY6" i="1"/>
  <c r="BB6" i="1" s="1"/>
  <c r="AP6" i="1"/>
  <c r="AH19" i="1"/>
  <c r="K6" i="1"/>
  <c r="N6" i="1" s="1"/>
  <c r="N7" i="1"/>
  <c r="T6" i="1" l="1"/>
  <c r="V6" i="1" s="1"/>
  <c r="V7" i="1"/>
  <c r="Z6" i="1"/>
</calcChain>
</file>

<file path=xl/comments1.xml><?xml version="1.0" encoding="utf-8"?>
<comments xmlns="http://schemas.openxmlformats.org/spreadsheetml/2006/main">
  <authors>
    <author>Enrique COSIO-PASCAL</author>
  </authors>
  <commentList>
    <comment ref="E56" authorId="0" shapeId="0">
      <text>
        <r>
          <rPr>
            <b/>
            <sz val="8"/>
            <color indexed="81"/>
            <rFont val="Tahoma"/>
            <family val="2"/>
          </rPr>
          <t>1 USD buys 10.5447 DCY =&gt; USD/DCY=10.5447</t>
        </r>
      </text>
    </comment>
  </commentList>
</comments>
</file>

<file path=xl/sharedStrings.xml><?xml version="1.0" encoding="utf-8"?>
<sst xmlns="http://schemas.openxmlformats.org/spreadsheetml/2006/main" count="434" uniqueCount="300">
  <si>
    <t>Proyecciones del Servicio de la Deuda de la Fecha 01/04/2017 al 31/12/2045</t>
  </si>
  <si>
    <t>Unidades: Millones USD</t>
  </si>
  <si>
    <t>Tipo de Deuda</t>
  </si>
  <si>
    <t>Saldo Insoluto en Divisa Original a la fecha 31/03/2017</t>
  </si>
  <si>
    <t>Tipo de Cambio a la fecha 31/03/2017</t>
  </si>
  <si>
    <t>Saldo en USD  a la fecha 31/03/2017</t>
  </si>
  <si>
    <t>Servicio de la Deuda entre 01/04/2017 y 31/12/2017</t>
  </si>
  <si>
    <t>Servicio de la Deuda entre 01/01/2018 y 31/12/2018</t>
  </si>
  <si>
    <t>Servicio de la Deuda entre 01/01/2019 y 31/12/2019</t>
  </si>
  <si>
    <t>Servicio de la Deuda entre 01/01/2020 y 31/12/2020</t>
  </si>
  <si>
    <t>Servicio de la Deuda entre 01/01/2021 y 31/12/2021</t>
  </si>
  <si>
    <t>Servicio de la Deuda entre 01/01/2022 y 31/12/2022</t>
  </si>
  <si>
    <t>Servicio de la Deuda entre 01/01/2023 y 31/12/2023</t>
  </si>
  <si>
    <t>Servicio de la Deuda entre 01/01/2024 y 31/12/2024</t>
  </si>
  <si>
    <t>Servicio de la Deuda entre 01/01/2025 y 31/12/2025</t>
  </si>
  <si>
    <t>Servicio de la Deuda entre 01/01/2026 y 31/12/2026</t>
  </si>
  <si>
    <t>Servicio de la Deuda entre 01/01/2027 y 31/12/2027</t>
  </si>
  <si>
    <t>Servicio de la Deuda Residual Después de la fecha 01/01/2028</t>
  </si>
  <si>
    <t>Reembolso de Principal</t>
  </si>
  <si>
    <t>Pagos de Intereses</t>
  </si>
  <si>
    <t>Comisiones y Gastos</t>
  </si>
  <si>
    <t>Servicio de la Deuda Total</t>
  </si>
  <si>
    <t>Resumen: Totales de Servicio de la Deuda</t>
  </si>
  <si>
    <t>Deuda Bruta Total</t>
  </si>
  <si>
    <t>Deuda Externa Bruta Total</t>
  </si>
  <si>
    <t>Deuda Interna Bruta Total</t>
  </si>
  <si>
    <t>Deuda Bruta Total Gobierno Central</t>
  </si>
  <si>
    <t xml:space="preserve"> Deuda Ext. Bruta Total Gob. Cent. </t>
  </si>
  <si>
    <t>1.2.1</t>
  </si>
  <si>
    <t xml:space="preserve">  Bonos Ext. de M. y L. Plazo</t>
  </si>
  <si>
    <t>1.2.2</t>
  </si>
  <si>
    <t xml:space="preserve">  Préstamos Ext. de M. y L. Plazo</t>
  </si>
  <si>
    <t>1.2.3</t>
  </si>
  <si>
    <t xml:space="preserve">  Préstamos Externos Corto Plazo</t>
  </si>
  <si>
    <t xml:space="preserve"> Deuda Int. Bruta Total Gob. Cent.</t>
  </si>
  <si>
    <t>1.3.1</t>
  </si>
  <si>
    <t xml:space="preserve">  Bonos Internos de C., M. y L. Plazo</t>
  </si>
  <si>
    <t>1.3.2</t>
  </si>
  <si>
    <t xml:space="preserve">  Préstamos Int. de M. y L. Plazo</t>
  </si>
  <si>
    <t>1.3.3</t>
  </si>
  <si>
    <t xml:space="preserve">  Deuda a Corto Plazo </t>
  </si>
  <si>
    <t>1.3.4</t>
  </si>
  <si>
    <t xml:space="preserve">  Seguro Social y Pensiones</t>
  </si>
  <si>
    <t>Deuda Bruta Total Banco Central</t>
  </si>
  <si>
    <t xml:space="preserve"> Deuda Ext. Bruta Total Bco. Cent. </t>
  </si>
  <si>
    <t>2.2.1</t>
  </si>
  <si>
    <t>2.2.2</t>
  </si>
  <si>
    <t>2.2.3</t>
  </si>
  <si>
    <t xml:space="preserve"> Deuda Int. Bruta Total Bco. Cent.</t>
  </si>
  <si>
    <t>2.3.1</t>
  </si>
  <si>
    <t xml:space="preserve">  Bonos Internos de M. y L. Plazo</t>
  </si>
  <si>
    <t>2.3.2</t>
  </si>
  <si>
    <t>2.3.3</t>
  </si>
  <si>
    <t>Central Government: External Debt Tradeable Instruments</t>
  </si>
  <si>
    <t xml:space="preserve"> Deuda Ext. Bruta Total Gob.. Cent. </t>
  </si>
  <si>
    <t>1.2.1.1</t>
  </si>
  <si>
    <t xml:space="preserve">  Bonos Ext. en FCY </t>
  </si>
  <si>
    <t>1.2.1.1.1</t>
  </si>
  <si>
    <t xml:space="preserve">    USD</t>
  </si>
  <si>
    <t>BONOS SOBERANOS 2019</t>
  </si>
  <si>
    <t>BONOS SOBERANOS 2020</t>
  </si>
  <si>
    <t>BONO SOB. AMORT 2022</t>
  </si>
  <si>
    <t>BONOS SOBERANOS 2023</t>
  </si>
  <si>
    <t>BONOS SOBERANOS 2024</t>
  </si>
  <si>
    <t>BONOS SOBERANOS 2026</t>
  </si>
  <si>
    <t>BONOS SOBERANOS 2028</t>
  </si>
  <si>
    <t>BONO SOB AMORT 2031</t>
  </si>
  <si>
    <t>BONO SOB AMORT 2036</t>
  </si>
  <si>
    <t>GLOBAL 2018 13,625%</t>
  </si>
  <si>
    <t>GLOBAL 2018 7,00%</t>
  </si>
  <si>
    <t>GLOBAL 2018 FRODO</t>
  </si>
  <si>
    <t>GLOBAL 2025</t>
  </si>
  <si>
    <t>GLOBAL 2027</t>
  </si>
  <si>
    <t>GLOBAL 2034</t>
  </si>
  <si>
    <t>GLOBAL 2038 7%</t>
  </si>
  <si>
    <t>1.2.1.1.3</t>
  </si>
  <si>
    <t xml:space="preserve">    EUR</t>
  </si>
  <si>
    <t>BONO DESCUENTO</t>
  </si>
  <si>
    <t>BONOS PAR</t>
  </si>
  <si>
    <t>1.2.1.1.4</t>
  </si>
  <si>
    <t xml:space="preserve">    CHF</t>
  </si>
  <si>
    <t>FLIRB´S CHF</t>
  </si>
  <si>
    <t>1.2.1.1.5</t>
  </si>
  <si>
    <t xml:space="preserve">    GBP</t>
  </si>
  <si>
    <t>CONVERSIÓN (DCB) GBP</t>
  </si>
  <si>
    <t>1.2.1.2</t>
  </si>
  <si>
    <t xml:space="preserve">  Bonos Ext. en DCY </t>
  </si>
  <si>
    <t xml:space="preserve">      Bono 5</t>
  </si>
  <si>
    <t xml:space="preserve">      Bono 6</t>
  </si>
  <si>
    <t>Central Government: External Debt Non-Tradeable</t>
  </si>
  <si>
    <t>1.2.2.1</t>
  </si>
  <si>
    <t xml:space="preserve">  Préstamos Ext. en FCY</t>
  </si>
  <si>
    <t>1.2.2.1.1</t>
  </si>
  <si>
    <t xml:space="preserve">  Oficial en FCY</t>
  </si>
  <si>
    <t>1.2.2.1.1.1</t>
  </si>
  <si>
    <t xml:space="preserve">   Multilateral</t>
  </si>
  <si>
    <t xml:space="preserve">    SDR</t>
  </si>
  <si>
    <t>1.2.2.1.1.2</t>
  </si>
  <si>
    <t xml:space="preserve">   Bilateral</t>
  </si>
  <si>
    <t xml:space="preserve">    JPY</t>
  </si>
  <si>
    <t>1.2.2.1.2</t>
  </si>
  <si>
    <t xml:space="preserve">  Privada en FCY</t>
  </si>
  <si>
    <t>1.2.2.1.2.1</t>
  </si>
  <si>
    <t xml:space="preserve">   Bancos Comerciales</t>
  </si>
  <si>
    <t>USD</t>
  </si>
  <si>
    <t>EUR</t>
  </si>
  <si>
    <t>1.2.2.1.2.2</t>
  </si>
  <si>
    <t xml:space="preserve">   Proveedores</t>
  </si>
  <si>
    <t>1.2.2.2</t>
  </si>
  <si>
    <t xml:space="preserve">  Préstamos Ext. en DCY</t>
  </si>
  <si>
    <t>1.2.2.2.1</t>
  </si>
  <si>
    <t xml:space="preserve">    Oficial en DCY</t>
  </si>
  <si>
    <t xml:space="preserve">     Multilateral</t>
  </si>
  <si>
    <t xml:space="preserve">     Bilateral</t>
  </si>
  <si>
    <t>1.2.2.2.2</t>
  </si>
  <si>
    <t xml:space="preserve">    Privada en DCY</t>
  </si>
  <si>
    <t xml:space="preserve">     Bancos Comerciales</t>
  </si>
  <si>
    <t xml:space="preserve">     Proveedores</t>
  </si>
  <si>
    <t xml:space="preserve">     Otros</t>
  </si>
  <si>
    <t>1.2.3.1</t>
  </si>
  <si>
    <t xml:space="preserve">   Bancos Comerciales C.P.</t>
  </si>
  <si>
    <t>1.2.3.2</t>
  </si>
  <si>
    <t xml:space="preserve">   Proveedores C.P.</t>
  </si>
  <si>
    <t>1.2.3.3</t>
  </si>
  <si>
    <t xml:space="preserve">   Mora</t>
  </si>
  <si>
    <t>Central Government: Domestic Debt Tradeable Instruments</t>
  </si>
  <si>
    <t>1.3.1.1</t>
  </si>
  <si>
    <t xml:space="preserve">  Bonos Int. de M. L. Plazo</t>
  </si>
  <si>
    <t>1.3.1.1.1</t>
  </si>
  <si>
    <t xml:space="preserve">    Bonos en DCY </t>
  </si>
  <si>
    <t>TIF012024</t>
  </si>
  <si>
    <t>TIF012026</t>
  </si>
  <si>
    <t>TIF022017</t>
  </si>
  <si>
    <t>TIF022021</t>
  </si>
  <si>
    <t>TIF022029</t>
  </si>
  <si>
    <t>TIF022030</t>
  </si>
  <si>
    <t>TIF022031</t>
  </si>
  <si>
    <t>TIF022032</t>
  </si>
  <si>
    <t>TIF032017</t>
  </si>
  <si>
    <t>TIF032022</t>
  </si>
  <si>
    <t>TIF032028</t>
  </si>
  <si>
    <t>TIF032029</t>
  </si>
  <si>
    <t>TIF032031</t>
  </si>
  <si>
    <t>TIF032032</t>
  </si>
  <si>
    <t>TIF032033</t>
  </si>
  <si>
    <t>TIF042018</t>
  </si>
  <si>
    <t>TIF042019</t>
  </si>
  <si>
    <t>TIF042023</t>
  </si>
  <si>
    <t>TIF052018</t>
  </si>
  <si>
    <t>TIF052028</t>
  </si>
  <si>
    <t>TIF052034</t>
  </si>
  <si>
    <t>TIF062025</t>
  </si>
  <si>
    <t>TIF082018</t>
  </si>
  <si>
    <t>TIF082019</t>
  </si>
  <si>
    <t>TIF102017</t>
  </si>
  <si>
    <t>TIF102020</t>
  </si>
  <si>
    <t>TIF102030</t>
  </si>
  <si>
    <t>TIF112019</t>
  </si>
  <si>
    <t>TIF112020</t>
  </si>
  <si>
    <t>TIF112027</t>
  </si>
  <si>
    <t>VEBONO012020</t>
  </si>
  <si>
    <t>VEBONO012021</t>
  </si>
  <si>
    <t>VEBONO012023</t>
  </si>
  <si>
    <t>VEBONO012025</t>
  </si>
  <si>
    <t>VEBONO022019</t>
  </si>
  <si>
    <t>VEBONO022022</t>
  </si>
  <si>
    <t>VEBONO022024</t>
  </si>
  <si>
    <t>VEBONO022025</t>
  </si>
  <si>
    <t>VEBONO022034</t>
  </si>
  <si>
    <t>VEBONO032017</t>
  </si>
  <si>
    <t>VEBONO032019</t>
  </si>
  <si>
    <t>VEBONO032027</t>
  </si>
  <si>
    <t>VEBONO032031</t>
  </si>
  <si>
    <t>VEBONO042018</t>
  </si>
  <si>
    <t>VEBONO042019</t>
  </si>
  <si>
    <t>VEBONO042024</t>
  </si>
  <si>
    <t>VEBONO042028</t>
  </si>
  <si>
    <t>VEBONO052021</t>
  </si>
  <si>
    <t>VEBONO052029</t>
  </si>
  <si>
    <t>VEBONO062018</t>
  </si>
  <si>
    <t>VEBONO062020</t>
  </si>
  <si>
    <t>VEBONO062026</t>
  </si>
  <si>
    <t>VEBONO062032</t>
  </si>
  <si>
    <t>VEBONO072018</t>
  </si>
  <si>
    <t>VEBONO072030</t>
  </si>
  <si>
    <t>VEBONO072033</t>
  </si>
  <si>
    <t>VEBONO082017</t>
  </si>
  <si>
    <t>VEBONO092020</t>
  </si>
  <si>
    <t>VEBONO102019</t>
  </si>
  <si>
    <t>VEBONO102028</t>
  </si>
  <si>
    <t>VEBONO102029</t>
  </si>
  <si>
    <t>VEBONO112017</t>
  </si>
  <si>
    <t>VEBONO112020</t>
  </si>
  <si>
    <t>VEBONO122016</t>
  </si>
  <si>
    <t>VEBONO122017</t>
  </si>
  <si>
    <t>VEBONO122021</t>
  </si>
  <si>
    <t>Others DCY</t>
  </si>
  <si>
    <t xml:space="preserve">    Bonos Indexados al IPC en DCY</t>
  </si>
  <si>
    <t xml:space="preserve">      Bono Indexado al IPC</t>
  </si>
  <si>
    <t>1.3.1.1.2</t>
  </si>
  <si>
    <t xml:space="preserve">    Bonos en DCY Indexados a FCY</t>
  </si>
  <si>
    <t xml:space="preserve">      Bond Index FCY</t>
  </si>
  <si>
    <t>1.3.1.1.3</t>
  </si>
  <si>
    <t xml:space="preserve">  Bonos Internos en FCY </t>
  </si>
  <si>
    <t>1.3.1.1.4</t>
  </si>
  <si>
    <t xml:space="preserve">      Bonos</t>
  </si>
  <si>
    <t>1.3.1.1.4.1</t>
  </si>
  <si>
    <t xml:space="preserve">      Pagarés</t>
  </si>
  <si>
    <t xml:space="preserve">      Bono 3</t>
  </si>
  <si>
    <t>1.3.1.1.4.2</t>
  </si>
  <si>
    <t xml:space="preserve">      Bono 4</t>
  </si>
  <si>
    <t xml:space="preserve">  Bonos/Instruments C. Plazo en DCY </t>
  </si>
  <si>
    <t>1.3.1.2</t>
  </si>
  <si>
    <t xml:space="preserve">  Préstamos del Sector Púb. en DCY</t>
  </si>
  <si>
    <t>Central Government: Domestic Debt Non-Tradeable</t>
  </si>
  <si>
    <t xml:space="preserve">   Banco Central</t>
  </si>
  <si>
    <t>1.3.2.1</t>
  </si>
  <si>
    <t xml:space="preserve">   Bancos Públicos</t>
  </si>
  <si>
    <t>1.3.2.1.1</t>
  </si>
  <si>
    <t xml:space="preserve">   Otros</t>
  </si>
  <si>
    <t>1.3.2.1.2</t>
  </si>
  <si>
    <t xml:space="preserve">  Privada en DCY</t>
  </si>
  <si>
    <t>1.3.2.1.3</t>
  </si>
  <si>
    <t>1.3.2.2</t>
  </si>
  <si>
    <t>1.3.2.2.1</t>
  </si>
  <si>
    <t>1.3.2.2.2</t>
  </si>
  <si>
    <t xml:space="preserve">  Sector Público en FCY</t>
  </si>
  <si>
    <t>1.3.2.2.3</t>
  </si>
  <si>
    <t>1.3.2.3</t>
  </si>
  <si>
    <t>1.3.2.3.1</t>
  </si>
  <si>
    <t>1.3.2.3.2</t>
  </si>
  <si>
    <t>1.3.2.4</t>
  </si>
  <si>
    <t>1.3.2.4.1</t>
  </si>
  <si>
    <t>1.3.2.4.2</t>
  </si>
  <si>
    <t xml:space="preserve">   Préstamos del Sec. Púb. de C. P.</t>
  </si>
  <si>
    <t xml:space="preserve">    DCY</t>
  </si>
  <si>
    <t>1.3.3.1</t>
  </si>
  <si>
    <t xml:space="preserve">   Préstamos del Sec. Privado C.P.</t>
  </si>
  <si>
    <t>1.3.3.2</t>
  </si>
  <si>
    <t>1.3.3.3</t>
  </si>
  <si>
    <t xml:space="preserve">    Social Security</t>
  </si>
  <si>
    <t xml:space="preserve">    Pensions</t>
  </si>
  <si>
    <t xml:space="preserve">  Bonos Externos en FCY </t>
  </si>
  <si>
    <t>Central Bank: External Debt Tradeable Instruments</t>
  </si>
  <si>
    <t>2.2.1.1</t>
  </si>
  <si>
    <t xml:space="preserve">      Banco Central Bono 1</t>
  </si>
  <si>
    <t>2.2.1.1.1</t>
  </si>
  <si>
    <t xml:space="preserve">      Banco Central Bono 2</t>
  </si>
  <si>
    <t xml:space="preserve">      Banco Central Bono 3</t>
  </si>
  <si>
    <t>2.2.1.1.2</t>
  </si>
  <si>
    <t xml:space="preserve">      Banco Central Bono 4</t>
  </si>
  <si>
    <t xml:space="preserve">  Bonos Externos en DCY </t>
  </si>
  <si>
    <t xml:space="preserve">      Banco Central Bono 5</t>
  </si>
  <si>
    <t>2.2.1.2</t>
  </si>
  <si>
    <t xml:space="preserve">      Banco Central Bono 6</t>
  </si>
  <si>
    <t xml:space="preserve">  Préstamos Externos en FCY</t>
  </si>
  <si>
    <t>Central Bank: External Debt Non-Tradeable</t>
  </si>
  <si>
    <t xml:space="preserve">   Oficiales en FCY</t>
  </si>
  <si>
    <t>2.2.2.1</t>
  </si>
  <si>
    <t xml:space="preserve">    Préstamos del FMI en SDR</t>
  </si>
  <si>
    <t>2.2.2.1.1</t>
  </si>
  <si>
    <t xml:space="preserve">      IMF Préstamo 1</t>
  </si>
  <si>
    <t>2.2.2.1.1.1</t>
  </si>
  <si>
    <t xml:space="preserve">      IMF Préstamo 2</t>
  </si>
  <si>
    <t xml:space="preserve">    Otros Préstamos de B. Centrales</t>
  </si>
  <si>
    <t>2.2.2.1.1.2</t>
  </si>
  <si>
    <t xml:space="preserve">      Préstamo 1</t>
  </si>
  <si>
    <t>2.2.2.1.1.2.1</t>
  </si>
  <si>
    <t xml:space="preserve">      Préstamo 2</t>
  </si>
  <si>
    <t>2.2.2.1.1.2.2</t>
  </si>
  <si>
    <t xml:space="preserve">  Préstamos Privados en FCY</t>
  </si>
  <si>
    <t>2.2.2.1.2</t>
  </si>
  <si>
    <t>2.2.2.1.2.1</t>
  </si>
  <si>
    <t>2.2.2.1.2.1.1</t>
  </si>
  <si>
    <t>2.2.2.1.2.1.2</t>
  </si>
  <si>
    <t>2.2.2.1.2.2</t>
  </si>
  <si>
    <t xml:space="preserve">      Préstamo 3</t>
  </si>
  <si>
    <t>2.2.2.1.2.2.1</t>
  </si>
  <si>
    <t xml:space="preserve">  Préstamos Privados en DCY</t>
  </si>
  <si>
    <t xml:space="preserve">      Préstamo 4</t>
  </si>
  <si>
    <t>2.2.2.2</t>
  </si>
  <si>
    <t xml:space="preserve">    Préstamos de B. Centrales C.P.</t>
  </si>
  <si>
    <t>2.2.3.1</t>
  </si>
  <si>
    <t>2.2.3.2</t>
  </si>
  <si>
    <t>2.2..3.3</t>
  </si>
  <si>
    <t>Central Bank: Domestic Debt Tradeable Instruments</t>
  </si>
  <si>
    <t xml:space="preserve">    Bonos para Pol. Mon. en DCY</t>
  </si>
  <si>
    <t xml:space="preserve">      Bono 1 Pol. Mon.</t>
  </si>
  <si>
    <t>2.3.1.1</t>
  </si>
  <si>
    <t xml:space="preserve">      Bono 2 Pol. Mon.</t>
  </si>
  <si>
    <t xml:space="preserve">    Otros Bonos en DCY</t>
  </si>
  <si>
    <t>2.3.1.2</t>
  </si>
  <si>
    <t>Central Bank: Domestic Debt Non-Tradeable</t>
  </si>
  <si>
    <t xml:space="preserve">   Inst. de Mercado de Dinero C.P.</t>
  </si>
  <si>
    <t xml:space="preserve">   Préstamos C.P.</t>
  </si>
  <si>
    <t>2.3.3.1</t>
  </si>
  <si>
    <t xml:space="preserve">   Moneda y Depósitos</t>
  </si>
  <si>
    <t>2.3.3.2</t>
  </si>
  <si>
    <t>2.3.3.3</t>
  </si>
  <si>
    <t>2.3.3.4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</si>
</sst>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0.0000"/>
    <numFmt numFmtId="166" formatCode="_-* #,##0.00_-;\-* #,##0.00_-;_-* &quot;-&quot;??_-;_-@_-"/>
    <numFmt numFmtId="167" formatCode="0.000"/>
  </numFmts>
  <fonts count="16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sz val="10"/>
      <color rgb="FFC00000"/>
      <name val="Arial"/>
      <family val="2"/>
    </font>
    <font>
      <b/>
      <sz val="9"/>
      <name val="Arial"/>
      <family val="2"/>
    </font>
    <font>
      <b/>
      <sz val="8"/>
      <color theme="0"/>
      <name val="Arial"/>
      <family val="2"/>
    </font>
    <font>
      <b/>
      <sz val="8"/>
      <color rgb="FFFF0000"/>
      <name val="Arial"/>
      <family val="2"/>
    </font>
    <font>
      <sz val="8"/>
      <color theme="0"/>
      <name val="Arial"/>
      <family val="2"/>
    </font>
    <font>
      <b/>
      <sz val="8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83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medium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</borders>
  <cellStyleXfs count="2">
    <xf numFmtId="0" fontId="0" fillId="0" borderId="0"/>
    <xf numFmtId="166" fontId="1" fillId="0" borderId="0" applyFont="0" applyFill="0" applyBorder="0" applyAlignment="0" applyProtection="0"/>
  </cellStyleXfs>
  <cellXfs count="469">
    <xf numFmtId="0" fontId="0" fillId="0" borderId="0" xfId="0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164" fontId="3" fillId="0" borderId="0" xfId="0" applyNumberFormat="1" applyFont="1" applyFill="1" applyAlignment="1">
      <alignment horizontal="left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 wrapText="1"/>
    </xf>
    <xf numFmtId="164" fontId="3" fillId="0" borderId="9" xfId="0" applyNumberFormat="1" applyFont="1" applyFill="1" applyBorder="1" applyAlignment="1">
      <alignment vertical="center"/>
    </xf>
    <xf numFmtId="166" fontId="3" fillId="0" borderId="24" xfId="1" applyFont="1" applyFill="1" applyBorder="1" applyAlignment="1">
      <alignment vertical="center"/>
    </xf>
    <xf numFmtId="164" fontId="3" fillId="0" borderId="25" xfId="0" applyNumberFormat="1" applyFont="1" applyFill="1" applyBorder="1" applyAlignment="1">
      <alignment vertical="center"/>
    </xf>
    <xf numFmtId="164" fontId="3" fillId="0" borderId="16" xfId="0" applyNumberFormat="1" applyFont="1" applyFill="1" applyBorder="1" applyAlignment="1">
      <alignment vertical="center"/>
    </xf>
    <xf numFmtId="164" fontId="3" fillId="0" borderId="17" xfId="0" applyNumberFormat="1" applyFont="1" applyFill="1" applyBorder="1" applyAlignment="1">
      <alignment vertical="center"/>
    </xf>
    <xf numFmtId="164" fontId="3" fillId="0" borderId="18" xfId="0" applyNumberFormat="1" applyFont="1" applyFill="1" applyBorder="1" applyAlignment="1">
      <alignment vertical="center"/>
    </xf>
    <xf numFmtId="164" fontId="3" fillId="0" borderId="19" xfId="0" applyNumberFormat="1" applyFont="1" applyFill="1" applyBorder="1" applyAlignment="1">
      <alignment vertical="center"/>
    </xf>
    <xf numFmtId="164" fontId="3" fillId="0" borderId="20" xfId="0" applyNumberFormat="1" applyFont="1" applyFill="1" applyBorder="1" applyAlignment="1">
      <alignment vertical="center"/>
    </xf>
    <xf numFmtId="164" fontId="3" fillId="0" borderId="24" xfId="0" applyNumberFormat="1" applyFont="1" applyFill="1" applyBorder="1" applyAlignment="1">
      <alignment vertical="center"/>
    </xf>
    <xf numFmtId="0" fontId="3" fillId="0" borderId="27" xfId="0" applyFont="1" applyFill="1" applyBorder="1" applyAlignment="1">
      <alignment horizontal="left" vertical="center"/>
    </xf>
    <xf numFmtId="0" fontId="3" fillId="0" borderId="28" xfId="0" applyFont="1" applyFill="1" applyBorder="1" applyAlignment="1">
      <alignment horizontal="left" vertical="center" wrapText="1"/>
    </xf>
    <xf numFmtId="165" fontId="3" fillId="0" borderId="24" xfId="0" applyNumberFormat="1" applyFont="1" applyFill="1" applyBorder="1" applyAlignment="1">
      <alignment vertical="center"/>
    </xf>
    <xf numFmtId="0" fontId="3" fillId="0" borderId="29" xfId="0" applyFont="1" applyFill="1" applyBorder="1" applyAlignment="1">
      <alignment horizontal="left" vertical="center"/>
    </xf>
    <xf numFmtId="0" fontId="3" fillId="0" borderId="30" xfId="0" applyFont="1" applyFill="1" applyBorder="1" applyAlignment="1">
      <alignment horizontal="left" vertical="center"/>
    </xf>
    <xf numFmtId="164" fontId="3" fillId="0" borderId="31" xfId="0" applyNumberFormat="1" applyFont="1" applyFill="1" applyBorder="1" applyAlignment="1">
      <alignment vertical="center"/>
    </xf>
    <xf numFmtId="165" fontId="3" fillId="0" borderId="32" xfId="0" applyNumberFormat="1" applyFont="1" applyFill="1" applyBorder="1" applyAlignment="1">
      <alignment vertical="center"/>
    </xf>
    <xf numFmtId="164" fontId="3" fillId="0" borderId="33" xfId="0" applyNumberFormat="1" applyFont="1" applyFill="1" applyBorder="1" applyAlignment="1">
      <alignment vertical="center"/>
    </xf>
    <xf numFmtId="164" fontId="3" fillId="0" borderId="34" xfId="0" applyNumberFormat="1" applyFont="1" applyFill="1" applyBorder="1" applyAlignment="1">
      <alignment vertical="center"/>
    </xf>
    <xf numFmtId="164" fontId="3" fillId="0" borderId="35" xfId="0" applyNumberFormat="1" applyFont="1" applyFill="1" applyBorder="1" applyAlignment="1">
      <alignment vertical="center"/>
    </xf>
    <xf numFmtId="164" fontId="3" fillId="0" borderId="36" xfId="0" applyNumberFormat="1" applyFont="1" applyFill="1" applyBorder="1" applyAlignment="1">
      <alignment vertical="center"/>
    </xf>
    <xf numFmtId="164" fontId="3" fillId="0" borderId="37" xfId="0" applyNumberFormat="1" applyFont="1" applyFill="1" applyBorder="1" applyAlignment="1">
      <alignment vertical="center"/>
    </xf>
    <xf numFmtId="164" fontId="3" fillId="0" borderId="38" xfId="0" applyNumberFormat="1" applyFont="1" applyFill="1" applyBorder="1" applyAlignment="1">
      <alignment vertical="center"/>
    </xf>
    <xf numFmtId="164" fontId="3" fillId="0" borderId="32" xfId="0" applyNumberFormat="1" applyFont="1" applyFill="1" applyBorder="1" applyAlignment="1">
      <alignment vertical="center"/>
    </xf>
    <xf numFmtId="0" fontId="3" fillId="0" borderId="39" xfId="0" quotePrefix="1" applyFont="1" applyFill="1" applyBorder="1" applyAlignment="1">
      <alignment horizontal="left" vertical="center" wrapText="1"/>
    </xf>
    <xf numFmtId="164" fontId="3" fillId="0" borderId="40" xfId="0" applyNumberFormat="1" applyFont="1" applyFill="1" applyBorder="1" applyAlignment="1">
      <alignment vertical="center"/>
    </xf>
    <xf numFmtId="165" fontId="3" fillId="0" borderId="41" xfId="0" applyNumberFormat="1" applyFont="1" applyFill="1" applyBorder="1" applyAlignment="1">
      <alignment vertical="center"/>
    </xf>
    <xf numFmtId="164" fontId="3" fillId="0" borderId="42" xfId="0" applyNumberFormat="1" applyFont="1" applyFill="1" applyBorder="1" applyAlignment="1">
      <alignment vertical="center"/>
    </xf>
    <xf numFmtId="164" fontId="3" fillId="0" borderId="43" xfId="0" applyNumberFormat="1" applyFont="1" applyFill="1" applyBorder="1" applyAlignment="1">
      <alignment vertical="center"/>
    </xf>
    <xf numFmtId="164" fontId="3" fillId="0" borderId="44" xfId="0" applyNumberFormat="1" applyFont="1" applyFill="1" applyBorder="1" applyAlignment="1">
      <alignment vertical="center"/>
    </xf>
    <xf numFmtId="164" fontId="3" fillId="0" borderId="45" xfId="0" applyNumberFormat="1" applyFont="1" applyFill="1" applyBorder="1" applyAlignment="1">
      <alignment vertical="center"/>
    </xf>
    <xf numFmtId="164" fontId="3" fillId="0" borderId="46" xfId="0" applyNumberFormat="1" applyFont="1" applyFill="1" applyBorder="1" applyAlignment="1">
      <alignment vertical="center"/>
    </xf>
    <xf numFmtId="164" fontId="3" fillId="0" borderId="47" xfId="0" applyNumberFormat="1" applyFont="1" applyFill="1" applyBorder="1" applyAlignment="1">
      <alignment vertical="center"/>
    </xf>
    <xf numFmtId="164" fontId="3" fillId="0" borderId="48" xfId="0" applyNumberFormat="1" applyFont="1" applyFill="1" applyBorder="1" applyAlignment="1">
      <alignment vertical="center"/>
    </xf>
    <xf numFmtId="164" fontId="3" fillId="0" borderId="49" xfId="0" applyNumberFormat="1" applyFont="1" applyFill="1" applyBorder="1" applyAlignment="1">
      <alignment vertical="center"/>
    </xf>
    <xf numFmtId="164" fontId="3" fillId="0" borderId="50" xfId="0" applyNumberFormat="1" applyFont="1" applyFill="1" applyBorder="1" applyAlignment="1">
      <alignment vertical="center"/>
    </xf>
    <xf numFmtId="0" fontId="3" fillId="0" borderId="51" xfId="0" applyFont="1" applyFill="1" applyBorder="1" applyAlignment="1">
      <alignment horizontal="left" vertical="center"/>
    </xf>
    <xf numFmtId="0" fontId="3" fillId="0" borderId="52" xfId="0" applyFont="1" applyFill="1" applyBorder="1" applyAlignment="1">
      <alignment horizontal="left" vertical="center" wrapText="1"/>
    </xf>
    <xf numFmtId="164" fontId="3" fillId="0" borderId="53" xfId="0" applyNumberFormat="1" applyFont="1" applyFill="1" applyBorder="1" applyAlignment="1">
      <alignment vertical="center"/>
    </xf>
    <xf numFmtId="165" fontId="3" fillId="0" borderId="54" xfId="0" applyNumberFormat="1" applyFont="1" applyFill="1" applyBorder="1" applyAlignment="1">
      <alignment vertical="center"/>
    </xf>
    <xf numFmtId="164" fontId="3" fillId="0" borderId="55" xfId="0" applyNumberFormat="1" applyFont="1" applyFill="1" applyBorder="1" applyAlignment="1">
      <alignment vertical="center"/>
    </xf>
    <xf numFmtId="164" fontId="3" fillId="0" borderId="56" xfId="0" applyNumberFormat="1" applyFont="1" applyFill="1" applyBorder="1" applyAlignment="1">
      <alignment vertical="center"/>
    </xf>
    <xf numFmtId="164" fontId="3" fillId="0" borderId="57" xfId="0" applyNumberFormat="1" applyFont="1" applyFill="1" applyBorder="1" applyAlignment="1">
      <alignment vertical="center"/>
    </xf>
    <xf numFmtId="164" fontId="3" fillId="0" borderId="58" xfId="0" applyNumberFormat="1" applyFont="1" applyFill="1" applyBorder="1" applyAlignment="1">
      <alignment vertical="center"/>
    </xf>
    <xf numFmtId="164" fontId="3" fillId="0" borderId="59" xfId="0" applyNumberFormat="1" applyFont="1" applyFill="1" applyBorder="1" applyAlignment="1">
      <alignment vertical="center"/>
    </xf>
    <xf numFmtId="164" fontId="3" fillId="0" borderId="60" xfId="0" applyNumberFormat="1" applyFont="1" applyFill="1" applyBorder="1" applyAlignment="1">
      <alignment vertical="center"/>
    </xf>
    <xf numFmtId="164" fontId="3" fillId="0" borderId="54" xfId="0" applyNumberFormat="1" applyFont="1" applyFill="1" applyBorder="1" applyAlignment="1">
      <alignment vertical="center"/>
    </xf>
    <xf numFmtId="0" fontId="3" fillId="0" borderId="61" xfId="0" applyFont="1" applyFill="1" applyBorder="1" applyAlignment="1">
      <alignment horizontal="left" vertical="center" wrapText="1"/>
    </xf>
    <xf numFmtId="0" fontId="3" fillId="0" borderId="62" xfId="0" quotePrefix="1" applyFont="1" applyFill="1" applyBorder="1" applyAlignment="1">
      <alignment horizontal="left" vertical="center"/>
    </xf>
    <xf numFmtId="164" fontId="3" fillId="0" borderId="63" xfId="0" applyNumberFormat="1" applyFont="1" applyFill="1" applyBorder="1" applyAlignment="1">
      <alignment vertical="center"/>
    </xf>
    <xf numFmtId="165" fontId="3" fillId="0" borderId="64" xfId="0" applyNumberFormat="1" applyFont="1" applyFill="1" applyBorder="1" applyAlignment="1">
      <alignment vertical="center"/>
    </xf>
    <xf numFmtId="164" fontId="3" fillId="0" borderId="65" xfId="0" applyNumberFormat="1" applyFont="1" applyFill="1" applyBorder="1" applyAlignment="1">
      <alignment vertical="center"/>
    </xf>
    <xf numFmtId="164" fontId="3" fillId="0" borderId="66" xfId="0" applyNumberFormat="1" applyFont="1" applyFill="1" applyBorder="1" applyAlignment="1">
      <alignment vertical="center"/>
    </xf>
    <xf numFmtId="164" fontId="3" fillId="0" borderId="67" xfId="0" applyNumberFormat="1" applyFont="1" applyFill="1" applyBorder="1" applyAlignment="1">
      <alignment vertical="center"/>
    </xf>
    <xf numFmtId="164" fontId="3" fillId="0" borderId="68" xfId="0" applyNumberFormat="1" applyFont="1" applyFill="1" applyBorder="1" applyAlignment="1">
      <alignment vertical="center"/>
    </xf>
    <xf numFmtId="164" fontId="3" fillId="0" borderId="69" xfId="0" applyNumberFormat="1" applyFont="1" applyFill="1" applyBorder="1" applyAlignment="1">
      <alignment vertical="center"/>
    </xf>
    <xf numFmtId="164" fontId="3" fillId="0" borderId="70" xfId="0" applyNumberFormat="1" applyFont="1" applyFill="1" applyBorder="1" applyAlignment="1">
      <alignment vertical="center"/>
    </xf>
    <xf numFmtId="164" fontId="3" fillId="0" borderId="64" xfId="0" applyNumberFormat="1" applyFont="1" applyFill="1" applyBorder="1" applyAlignment="1">
      <alignment vertical="center"/>
    </xf>
    <xf numFmtId="0" fontId="3" fillId="0" borderId="71" xfId="0" applyFont="1" applyFill="1" applyBorder="1" applyAlignment="1">
      <alignment horizontal="left" vertical="center" wrapText="1"/>
    </xf>
    <xf numFmtId="0" fontId="3" fillId="0" borderId="72" xfId="0" quotePrefix="1" applyFont="1" applyFill="1" applyBorder="1" applyAlignment="1">
      <alignment horizontal="left" vertical="center"/>
    </xf>
    <xf numFmtId="164" fontId="3" fillId="0" borderId="73" xfId="0" applyNumberFormat="1" applyFont="1" applyFill="1" applyBorder="1" applyAlignment="1">
      <alignment vertical="center"/>
    </xf>
    <xf numFmtId="165" fontId="9" fillId="0" borderId="74" xfId="0" applyNumberFormat="1" applyFont="1" applyFill="1" applyBorder="1" applyAlignment="1">
      <alignment vertical="center"/>
    </xf>
    <xf numFmtId="164" fontId="3" fillId="0" borderId="75" xfId="0" quotePrefix="1" applyNumberFormat="1" applyFont="1" applyFill="1" applyBorder="1" applyAlignment="1">
      <alignment vertical="center"/>
    </xf>
    <xf numFmtId="164" fontId="3" fillId="0" borderId="76" xfId="0" quotePrefix="1" applyNumberFormat="1" applyFont="1" applyFill="1" applyBorder="1" applyAlignment="1">
      <alignment vertical="center"/>
    </xf>
    <xf numFmtId="164" fontId="3" fillId="0" borderId="77" xfId="0" quotePrefix="1" applyNumberFormat="1" applyFont="1" applyFill="1" applyBorder="1" applyAlignment="1">
      <alignment vertical="center"/>
    </xf>
    <xf numFmtId="164" fontId="3" fillId="0" borderId="78" xfId="0" applyNumberFormat="1" applyFont="1" applyFill="1" applyBorder="1" applyAlignment="1">
      <alignment vertical="center"/>
    </xf>
    <xf numFmtId="164" fontId="3" fillId="0" borderId="79" xfId="0" applyNumberFormat="1" applyFont="1" applyFill="1" applyBorder="1" applyAlignment="1">
      <alignment vertical="center"/>
    </xf>
    <xf numFmtId="164" fontId="3" fillId="0" borderId="80" xfId="0" applyNumberFormat="1" applyFont="1" applyFill="1" applyBorder="1" applyAlignment="1">
      <alignment vertical="center"/>
    </xf>
    <xf numFmtId="164" fontId="3" fillId="0" borderId="77" xfId="0" applyNumberFormat="1" applyFont="1" applyFill="1" applyBorder="1" applyAlignment="1">
      <alignment vertical="center"/>
    </xf>
    <xf numFmtId="164" fontId="3" fillId="0" borderId="74" xfId="0" applyNumberFormat="1" applyFont="1" applyFill="1" applyBorder="1" applyAlignment="1">
      <alignment vertical="center"/>
    </xf>
    <xf numFmtId="0" fontId="3" fillId="0" borderId="52" xfId="0" quotePrefix="1" applyFont="1" applyFill="1" applyBorder="1" applyAlignment="1">
      <alignment horizontal="left" vertical="center"/>
    </xf>
    <xf numFmtId="0" fontId="3" fillId="0" borderId="81" xfId="0" applyFont="1" applyFill="1" applyBorder="1" applyAlignment="1">
      <alignment horizontal="left" vertical="center" wrapText="1"/>
    </xf>
    <xf numFmtId="0" fontId="0" fillId="0" borderId="63" xfId="0" applyFill="1" applyBorder="1" applyAlignment="1">
      <alignment vertical="center"/>
    </xf>
    <xf numFmtId="164" fontId="3" fillId="0" borderId="82" xfId="0" applyNumberFormat="1" applyFont="1" applyFill="1" applyBorder="1" applyAlignment="1">
      <alignment vertical="center"/>
    </xf>
    <xf numFmtId="0" fontId="3" fillId="0" borderId="83" xfId="0" applyFont="1" applyFill="1" applyBorder="1" applyAlignment="1">
      <alignment horizontal="left" vertical="center" wrapText="1"/>
    </xf>
    <xf numFmtId="0" fontId="3" fillId="0" borderId="84" xfId="0" quotePrefix="1" applyFont="1" applyFill="1" applyBorder="1" applyAlignment="1">
      <alignment horizontal="left" vertical="center"/>
    </xf>
    <xf numFmtId="0" fontId="0" fillId="0" borderId="85" xfId="0" applyFill="1" applyBorder="1" applyAlignment="1">
      <alignment vertical="center"/>
    </xf>
    <xf numFmtId="164" fontId="3" fillId="0" borderId="86" xfId="0" applyNumberFormat="1" applyFont="1" applyFill="1" applyBorder="1" applyAlignment="1">
      <alignment vertical="center"/>
    </xf>
    <xf numFmtId="164" fontId="3" fillId="0" borderId="87" xfId="0" applyNumberFormat="1" applyFont="1" applyFill="1" applyBorder="1" applyAlignment="1">
      <alignment vertical="center"/>
    </xf>
    <xf numFmtId="164" fontId="3" fillId="0" borderId="88" xfId="0" applyNumberFormat="1" applyFont="1" applyFill="1" applyBorder="1" applyAlignment="1">
      <alignment vertical="center"/>
    </xf>
    <xf numFmtId="164" fontId="3" fillId="0" borderId="89" xfId="0" applyNumberFormat="1" applyFont="1" applyFill="1" applyBorder="1" applyAlignment="1">
      <alignment vertical="center"/>
    </xf>
    <xf numFmtId="164" fontId="3" fillId="0" borderId="90" xfId="0" applyNumberFormat="1" applyFont="1" applyFill="1" applyBorder="1" applyAlignment="1">
      <alignment vertical="center"/>
    </xf>
    <xf numFmtId="164" fontId="3" fillId="0" borderId="91" xfId="0" applyNumberFormat="1" applyFont="1" applyFill="1" applyBorder="1" applyAlignment="1">
      <alignment vertical="center"/>
    </xf>
    <xf numFmtId="164" fontId="3" fillId="0" borderId="92" xfId="0" applyNumberFormat="1" applyFont="1" applyFill="1" applyBorder="1" applyAlignment="1">
      <alignment vertical="center"/>
    </xf>
    <xf numFmtId="0" fontId="3" fillId="0" borderId="26" xfId="0" applyFont="1" applyFill="1" applyBorder="1" applyAlignment="1">
      <alignment horizontal="left" vertical="center"/>
    </xf>
    <xf numFmtId="0" fontId="3" fillId="0" borderId="93" xfId="0" quotePrefix="1" applyFont="1" applyFill="1" applyBorder="1" applyAlignment="1">
      <alignment horizontal="left" vertical="center" wrapText="1"/>
    </xf>
    <xf numFmtId="164" fontId="3" fillId="0" borderId="94" xfId="0" applyNumberFormat="1" applyFont="1" applyFill="1" applyBorder="1" applyAlignment="1">
      <alignment vertical="center"/>
    </xf>
    <xf numFmtId="164" fontId="3" fillId="0" borderId="95" xfId="0" applyNumberFormat="1" applyFont="1" applyFill="1" applyBorder="1" applyAlignment="1">
      <alignment vertical="center"/>
    </xf>
    <xf numFmtId="164" fontId="3" fillId="0" borderId="96" xfId="0" applyNumberFormat="1" applyFont="1" applyFill="1" applyBorder="1" applyAlignment="1">
      <alignment vertical="center"/>
    </xf>
    <xf numFmtId="0" fontId="3" fillId="0" borderId="52" xfId="0" quotePrefix="1" applyFont="1" applyFill="1" applyBorder="1" applyAlignment="1">
      <alignment horizontal="left" vertical="center" wrapText="1"/>
    </xf>
    <xf numFmtId="0" fontId="0" fillId="0" borderId="82" xfId="0" applyFill="1" applyBorder="1" applyAlignment="1">
      <alignment vertical="center"/>
    </xf>
    <xf numFmtId="0" fontId="3" fillId="0" borderId="97" xfId="0" applyFont="1" applyFill="1" applyBorder="1" applyAlignment="1">
      <alignment horizontal="left" vertical="center" wrapText="1"/>
    </xf>
    <xf numFmtId="0" fontId="0" fillId="0" borderId="98" xfId="0" applyFill="1" applyBorder="1" applyAlignment="1">
      <alignment vertical="center"/>
    </xf>
    <xf numFmtId="164" fontId="3" fillId="0" borderId="99" xfId="0" applyNumberFormat="1" applyFont="1" applyFill="1" applyBorder="1" applyAlignment="1">
      <alignment vertical="center"/>
    </xf>
    <xf numFmtId="164" fontId="3" fillId="0" borderId="98" xfId="0" applyNumberFormat="1" applyFont="1" applyFill="1" applyBorder="1" applyAlignment="1">
      <alignment vertical="center"/>
    </xf>
    <xf numFmtId="164" fontId="3" fillId="0" borderId="100" xfId="0" applyNumberFormat="1" applyFont="1" applyFill="1" applyBorder="1" applyAlignment="1">
      <alignment vertical="center"/>
    </xf>
    <xf numFmtId="164" fontId="3" fillId="0" borderId="101" xfId="0" applyNumberFormat="1" applyFont="1" applyFill="1" applyBorder="1" applyAlignment="1">
      <alignment vertical="center"/>
    </xf>
    <xf numFmtId="164" fontId="3" fillId="0" borderId="102" xfId="0" applyNumberFormat="1" applyFont="1" applyFill="1" applyBorder="1" applyAlignment="1">
      <alignment vertical="center"/>
    </xf>
    <xf numFmtId="164" fontId="3" fillId="0" borderId="103" xfId="0" applyNumberFormat="1" applyFont="1" applyFill="1" applyBorder="1" applyAlignment="1">
      <alignment vertical="center"/>
    </xf>
    <xf numFmtId="0" fontId="0" fillId="0" borderId="87" xfId="0" applyFill="1" applyBorder="1" applyAlignment="1">
      <alignment vertical="center"/>
    </xf>
    <xf numFmtId="164" fontId="3" fillId="0" borderId="85" xfId="0" applyNumberFormat="1" applyFont="1" applyFill="1" applyBorder="1" applyAlignment="1">
      <alignment vertical="center"/>
    </xf>
    <xf numFmtId="165" fontId="3" fillId="0" borderId="40" xfId="0" applyNumberFormat="1" applyFont="1" applyFill="1" applyBorder="1" applyAlignment="1">
      <alignment vertical="center"/>
    </xf>
    <xf numFmtId="164" fontId="3" fillId="0" borderId="105" xfId="0" applyNumberFormat="1" applyFont="1" applyFill="1" applyBorder="1" applyAlignment="1">
      <alignment vertical="center"/>
    </xf>
    <xf numFmtId="164" fontId="3" fillId="0" borderId="106" xfId="0" applyNumberFormat="1" applyFont="1" applyFill="1" applyBorder="1" applyAlignment="1">
      <alignment vertical="center"/>
    </xf>
    <xf numFmtId="164" fontId="3" fillId="0" borderId="107" xfId="0" applyNumberFormat="1" applyFont="1" applyFill="1" applyBorder="1" applyAlignment="1">
      <alignment vertical="center"/>
    </xf>
    <xf numFmtId="164" fontId="3" fillId="0" borderId="108" xfId="0" applyNumberFormat="1" applyFont="1" applyFill="1" applyBorder="1" applyAlignment="1">
      <alignment vertical="center"/>
    </xf>
    <xf numFmtId="164" fontId="3" fillId="0" borderId="109" xfId="0" applyNumberFormat="1" applyFont="1" applyFill="1" applyBorder="1" applyAlignment="1">
      <alignment vertical="center"/>
    </xf>
    <xf numFmtId="0" fontId="3" fillId="0" borderId="26" xfId="0" applyFont="1" applyFill="1" applyBorder="1" applyAlignment="1">
      <alignment horizontal="left" vertical="center" wrapText="1"/>
    </xf>
    <xf numFmtId="165" fontId="3" fillId="0" borderId="110" xfId="0" applyNumberFormat="1" applyFont="1" applyFill="1" applyBorder="1" applyAlignment="1">
      <alignment vertical="center"/>
    </xf>
    <xf numFmtId="164" fontId="3" fillId="0" borderId="0" xfId="0" applyNumberFormat="1" applyFont="1" applyFill="1" applyBorder="1" applyAlignment="1">
      <alignment vertical="center"/>
    </xf>
    <xf numFmtId="164" fontId="3" fillId="0" borderId="111" xfId="0" applyNumberFormat="1" applyFont="1" applyFill="1" applyBorder="1" applyAlignment="1">
      <alignment vertical="center"/>
    </xf>
    <xf numFmtId="0" fontId="3" fillId="0" borderId="27" xfId="0" applyFont="1" applyFill="1" applyBorder="1" applyAlignment="1">
      <alignment horizontal="left" vertical="center" wrapText="1"/>
    </xf>
    <xf numFmtId="0" fontId="3" fillId="0" borderId="28" xfId="0" quotePrefix="1" applyFont="1" applyFill="1" applyBorder="1" applyAlignment="1">
      <alignment horizontal="left" vertical="center"/>
    </xf>
    <xf numFmtId="165" fontId="3" fillId="0" borderId="53" xfId="0" applyNumberFormat="1" applyFont="1" applyFill="1" applyBorder="1" applyAlignment="1">
      <alignment vertical="center"/>
    </xf>
    <xf numFmtId="164" fontId="3" fillId="0" borderId="112" xfId="0" applyNumberFormat="1" applyFont="1" applyFill="1" applyBorder="1" applyAlignment="1">
      <alignment vertical="center"/>
    </xf>
    <xf numFmtId="164" fontId="3" fillId="0" borderId="113" xfId="0" applyNumberFormat="1" applyFont="1" applyFill="1" applyBorder="1" applyAlignment="1">
      <alignment vertical="center"/>
    </xf>
    <xf numFmtId="0" fontId="3" fillId="0" borderId="72" xfId="0" applyFont="1" applyFill="1" applyBorder="1" applyAlignment="1">
      <alignment horizontal="left" vertical="center" wrapText="1"/>
    </xf>
    <xf numFmtId="0" fontId="3" fillId="0" borderId="114" xfId="0" quotePrefix="1" applyFont="1" applyFill="1" applyBorder="1" applyAlignment="1">
      <alignment vertical="center"/>
    </xf>
    <xf numFmtId="0" fontId="0" fillId="0" borderId="73" xfId="0" applyFill="1" applyBorder="1" applyAlignment="1">
      <alignment vertical="center"/>
    </xf>
    <xf numFmtId="164" fontId="3" fillId="0" borderId="76" xfId="0" applyNumberFormat="1" applyFont="1" applyFill="1" applyBorder="1" applyAlignment="1">
      <alignment vertical="center"/>
    </xf>
    <xf numFmtId="164" fontId="3" fillId="0" borderId="115" xfId="0" applyNumberFormat="1" applyFont="1" applyFill="1" applyBorder="1" applyAlignment="1">
      <alignment vertical="center"/>
    </xf>
    <xf numFmtId="164" fontId="3" fillId="0" borderId="116" xfId="0" applyNumberFormat="1" applyFont="1" applyFill="1" applyBorder="1" applyAlignment="1">
      <alignment vertical="center"/>
    </xf>
    <xf numFmtId="164" fontId="3" fillId="0" borderId="72" xfId="0" applyNumberFormat="1" applyFont="1" applyFill="1" applyBorder="1" applyAlignment="1">
      <alignment vertical="center"/>
    </xf>
    <xf numFmtId="0" fontId="3" fillId="0" borderId="117" xfId="0" applyFont="1" applyFill="1" applyBorder="1" applyAlignment="1">
      <alignment horizontal="left" vertical="center" wrapText="1"/>
    </xf>
    <xf numFmtId="0" fontId="9" fillId="0" borderId="93" xfId="0" quotePrefix="1" applyFont="1" applyFill="1" applyBorder="1" applyAlignment="1">
      <alignment horizontal="left" vertical="center"/>
    </xf>
    <xf numFmtId="164" fontId="9" fillId="0" borderId="110" xfId="0" quotePrefix="1" applyNumberFormat="1" applyFont="1" applyFill="1" applyBorder="1" applyAlignment="1">
      <alignment vertical="center"/>
    </xf>
    <xf numFmtId="164" fontId="9" fillId="0" borderId="94" xfId="0" quotePrefix="1" applyNumberFormat="1" applyFont="1" applyFill="1" applyBorder="1" applyAlignment="1">
      <alignment vertical="center"/>
    </xf>
    <xf numFmtId="164" fontId="9" fillId="0" borderId="96" xfId="0" quotePrefix="1" applyNumberFormat="1" applyFont="1" applyFill="1" applyBorder="1" applyAlignment="1">
      <alignment vertical="center"/>
    </xf>
    <xf numFmtId="164" fontId="9" fillId="0" borderId="49" xfId="0" quotePrefix="1" applyNumberFormat="1" applyFont="1" applyFill="1" applyBorder="1" applyAlignment="1">
      <alignment vertical="center"/>
    </xf>
    <xf numFmtId="164" fontId="9" fillId="0" borderId="48" xfId="0" applyNumberFormat="1" applyFont="1" applyFill="1" applyBorder="1" applyAlignment="1">
      <alignment vertical="center"/>
    </xf>
    <xf numFmtId="164" fontId="9" fillId="0" borderId="49" xfId="0" applyNumberFormat="1" applyFont="1" applyFill="1" applyBorder="1" applyAlignment="1">
      <alignment vertical="center"/>
    </xf>
    <xf numFmtId="165" fontId="9" fillId="0" borderId="110" xfId="0" quotePrefix="1" applyNumberFormat="1" applyFont="1" applyFill="1" applyBorder="1" applyAlignment="1">
      <alignment vertical="center"/>
    </xf>
    <xf numFmtId="0" fontId="9" fillId="0" borderId="118" xfId="0" quotePrefix="1" applyFont="1" applyFill="1" applyBorder="1" applyAlignment="1">
      <alignment horizontal="left" vertical="center"/>
    </xf>
    <xf numFmtId="164" fontId="9" fillId="0" borderId="119" xfId="0" quotePrefix="1" applyNumberFormat="1" applyFont="1" applyFill="1" applyBorder="1" applyAlignment="1">
      <alignment vertical="center"/>
    </xf>
    <xf numFmtId="165" fontId="9" fillId="0" borderId="119" xfId="0" quotePrefix="1" applyNumberFormat="1" applyFont="1" applyFill="1" applyBorder="1" applyAlignment="1">
      <alignment vertical="center"/>
    </xf>
    <xf numFmtId="0" fontId="3" fillId="0" borderId="72" xfId="0" quotePrefix="1" applyFont="1" applyFill="1" applyBorder="1" applyAlignment="1">
      <alignment vertical="center"/>
    </xf>
    <xf numFmtId="164" fontId="3" fillId="0" borderId="73" xfId="0" quotePrefix="1" applyNumberFormat="1" applyFont="1" applyFill="1" applyBorder="1" applyAlignment="1">
      <alignment vertical="center"/>
    </xf>
    <xf numFmtId="0" fontId="0" fillId="0" borderId="114" xfId="0" applyFill="1" applyBorder="1" applyAlignment="1">
      <alignment vertical="center"/>
    </xf>
    <xf numFmtId="164" fontId="3" fillId="0" borderId="120" xfId="0" quotePrefix="1" applyNumberFormat="1" applyFont="1" applyFill="1" applyBorder="1" applyAlignment="1">
      <alignment vertical="center"/>
    </xf>
    <xf numFmtId="4" fontId="3" fillId="0" borderId="121" xfId="0" quotePrefix="1" applyNumberFormat="1" applyFont="1" applyFill="1" applyBorder="1" applyAlignment="1">
      <alignment vertical="center"/>
    </xf>
    <xf numFmtId="164" fontId="3" fillId="0" borderId="115" xfId="0" quotePrefix="1" applyNumberFormat="1" applyFont="1" applyFill="1" applyBorder="1" applyAlignment="1">
      <alignment vertical="center"/>
    </xf>
    <xf numFmtId="164" fontId="3" fillId="0" borderId="121" xfId="0" quotePrefix="1" applyNumberFormat="1" applyFont="1" applyFill="1" applyBorder="1" applyAlignment="1">
      <alignment vertical="center"/>
    </xf>
    <xf numFmtId="164" fontId="3" fillId="0" borderId="116" xfId="0" quotePrefix="1" applyNumberFormat="1" applyFont="1" applyFill="1" applyBorder="1" applyAlignment="1">
      <alignment vertical="center"/>
    </xf>
    <xf numFmtId="164" fontId="3" fillId="0" borderId="80" xfId="0" quotePrefix="1" applyNumberFormat="1" applyFont="1" applyFill="1" applyBorder="1" applyAlignment="1">
      <alignment vertical="center"/>
    </xf>
    <xf numFmtId="0" fontId="9" fillId="0" borderId="93" xfId="0" applyFont="1" applyFill="1" applyBorder="1" applyAlignment="1">
      <alignment horizontal="left" vertical="center"/>
    </xf>
    <xf numFmtId="164" fontId="9" fillId="0" borderId="122" xfId="0" quotePrefix="1" applyNumberFormat="1" applyFont="1" applyFill="1" applyBorder="1" applyAlignment="1">
      <alignment vertical="center"/>
    </xf>
    <xf numFmtId="164" fontId="3" fillId="0" borderId="46" xfId="0" quotePrefix="1" applyNumberFormat="1" applyFont="1" applyFill="1" applyBorder="1" applyAlignment="1">
      <alignment vertical="center"/>
    </xf>
    <xf numFmtId="165" fontId="3" fillId="0" borderId="93" xfId="0" applyNumberFormat="1" applyFont="1" applyFill="1" applyBorder="1" applyAlignment="1">
      <alignment vertical="center"/>
    </xf>
    <xf numFmtId="165" fontId="9" fillId="0" borderId="73" xfId="0" quotePrefix="1" applyNumberFormat="1" applyFont="1" applyFill="1" applyBorder="1" applyAlignment="1">
      <alignment vertical="center"/>
    </xf>
    <xf numFmtId="164" fontId="3" fillId="0" borderId="74" xfId="0" quotePrefix="1" applyNumberFormat="1" applyFont="1" applyFill="1" applyBorder="1" applyAlignment="1">
      <alignment vertical="center"/>
    </xf>
    <xf numFmtId="165" fontId="3" fillId="0" borderId="110" xfId="0" quotePrefix="1" applyNumberFormat="1" applyFont="1" applyFill="1" applyBorder="1" applyAlignment="1">
      <alignment vertical="center"/>
    </xf>
    <xf numFmtId="164" fontId="9" fillId="0" borderId="0" xfId="0" quotePrefix="1" applyNumberFormat="1" applyFont="1" applyFill="1" applyBorder="1" applyAlignment="1">
      <alignment vertical="center"/>
    </xf>
    <xf numFmtId="164" fontId="3" fillId="0" borderId="123" xfId="0" quotePrefix="1" applyNumberFormat="1" applyFont="1" applyFill="1" applyBorder="1" applyAlignment="1">
      <alignment vertical="center"/>
    </xf>
    <xf numFmtId="165" fontId="9" fillId="0" borderId="74" xfId="0" quotePrefix="1" applyNumberFormat="1" applyFont="1" applyFill="1" applyBorder="1" applyAlignment="1">
      <alignment vertical="center"/>
    </xf>
    <xf numFmtId="0" fontId="9" fillId="0" borderId="124" xfId="0" quotePrefix="1" applyFont="1" applyFill="1" applyBorder="1" applyAlignment="1">
      <alignment horizontal="left" vertical="center"/>
    </xf>
    <xf numFmtId="164" fontId="9" fillId="0" borderId="125" xfId="0" quotePrefix="1" applyNumberFormat="1" applyFont="1" applyFill="1" applyBorder="1" applyAlignment="1">
      <alignment vertical="center"/>
    </xf>
    <xf numFmtId="165" fontId="3" fillId="0" borderId="50" xfId="0" applyNumberFormat="1" applyFont="1" applyFill="1" applyBorder="1" applyAlignment="1">
      <alignment vertical="center"/>
    </xf>
    <xf numFmtId="164" fontId="9" fillId="0" borderId="47" xfId="0" quotePrefix="1" applyNumberFormat="1" applyFont="1" applyFill="1" applyBorder="1" applyAlignment="1">
      <alignment vertical="center"/>
    </xf>
    <xf numFmtId="164" fontId="9" fillId="0" borderId="0" xfId="0" applyNumberFormat="1" applyFont="1" applyFill="1" applyBorder="1" applyAlignment="1">
      <alignment vertical="center"/>
    </xf>
    <xf numFmtId="164" fontId="9" fillId="0" borderId="126" xfId="0" quotePrefix="1" applyNumberFormat="1" applyFont="1" applyFill="1" applyBorder="1" applyAlignment="1">
      <alignment vertical="center"/>
    </xf>
    <xf numFmtId="0" fontId="3" fillId="0" borderId="93" xfId="0" quotePrefix="1" applyFont="1" applyFill="1" applyBorder="1" applyAlignment="1">
      <alignment horizontal="left" vertical="center"/>
    </xf>
    <xf numFmtId="165" fontId="3" fillId="0" borderId="93" xfId="0" quotePrefix="1" applyNumberFormat="1" applyFont="1" applyFill="1" applyBorder="1" applyAlignment="1">
      <alignment vertical="center"/>
    </xf>
    <xf numFmtId="165" fontId="9" fillId="0" borderId="93" xfId="0" quotePrefix="1" applyNumberFormat="1" applyFont="1" applyFill="1" applyBorder="1" applyAlignment="1">
      <alignment vertical="center"/>
    </xf>
    <xf numFmtId="0" fontId="3" fillId="0" borderId="23" xfId="0" applyFont="1" applyFill="1" applyBorder="1" applyAlignment="1">
      <alignment horizontal="left" vertical="center" wrapText="1"/>
    </xf>
    <xf numFmtId="0" fontId="3" fillId="0" borderId="39" xfId="0" quotePrefix="1" applyFont="1" applyFill="1" applyBorder="1" applyAlignment="1">
      <alignment horizontal="left" vertical="center"/>
    </xf>
    <xf numFmtId="165" fontId="3" fillId="0" borderId="127" xfId="0" applyNumberFormat="1" applyFont="1" applyFill="1" applyBorder="1" applyAlignment="1">
      <alignment vertical="center"/>
    </xf>
    <xf numFmtId="164" fontId="3" fillId="0" borderId="128" xfId="0" applyNumberFormat="1" applyFont="1" applyFill="1" applyBorder="1" applyAlignment="1">
      <alignment vertical="center"/>
    </xf>
    <xf numFmtId="164" fontId="3" fillId="0" borderId="129" xfId="0" applyNumberFormat="1" applyFont="1" applyFill="1" applyBorder="1" applyAlignment="1">
      <alignment vertical="center"/>
    </xf>
    <xf numFmtId="164" fontId="3" fillId="0" borderId="130" xfId="0" applyNumberFormat="1" applyFont="1" applyFill="1" applyBorder="1" applyAlignment="1">
      <alignment vertical="center"/>
    </xf>
    <xf numFmtId="164" fontId="3" fillId="0" borderId="131" xfId="0" applyNumberFormat="1" applyFont="1" applyFill="1" applyBorder="1" applyAlignment="1">
      <alignment vertical="center"/>
    </xf>
    <xf numFmtId="164" fontId="3" fillId="0" borderId="132" xfId="0" applyNumberFormat="1" applyFont="1" applyFill="1" applyBorder="1" applyAlignment="1">
      <alignment vertical="center"/>
    </xf>
    <xf numFmtId="164" fontId="3" fillId="0" borderId="133" xfId="0" applyNumberFormat="1" applyFont="1" applyFill="1" applyBorder="1" applyAlignment="1">
      <alignment vertical="center"/>
    </xf>
    <xf numFmtId="0" fontId="3" fillId="0" borderId="51" xfId="0" applyFont="1" applyFill="1" applyBorder="1" applyAlignment="1">
      <alignment horizontal="left" vertical="center" wrapText="1"/>
    </xf>
    <xf numFmtId="164" fontId="3" fillId="0" borderId="53" xfId="0" quotePrefix="1" applyNumberFormat="1" applyFont="1" applyFill="1" applyBorder="1" applyAlignment="1">
      <alignment vertical="center"/>
    </xf>
    <xf numFmtId="165" fontId="3" fillId="0" borderId="52" xfId="0" quotePrefix="1" applyNumberFormat="1" applyFont="1" applyFill="1" applyBorder="1" applyAlignment="1">
      <alignment vertical="center"/>
    </xf>
    <xf numFmtId="164" fontId="3" fillId="0" borderId="59" xfId="0" quotePrefix="1" applyNumberFormat="1" applyFont="1" applyFill="1" applyBorder="1" applyAlignment="1">
      <alignment vertical="center"/>
    </xf>
    <xf numFmtId="164" fontId="3" fillId="0" borderId="56" xfId="0" quotePrefix="1" applyNumberFormat="1" applyFont="1" applyFill="1" applyBorder="1" applyAlignment="1">
      <alignment vertical="center"/>
    </xf>
    <xf numFmtId="164" fontId="3" fillId="0" borderId="57" xfId="0" quotePrefix="1" applyNumberFormat="1" applyFont="1" applyFill="1" applyBorder="1" applyAlignment="1">
      <alignment vertical="center"/>
    </xf>
    <xf numFmtId="164" fontId="3" fillId="0" borderId="58" xfId="0" quotePrefix="1" applyNumberFormat="1" applyFont="1" applyFill="1" applyBorder="1" applyAlignment="1">
      <alignment vertical="center"/>
    </xf>
    <xf numFmtId="164" fontId="3" fillId="0" borderId="60" xfId="0" quotePrefix="1" applyNumberFormat="1" applyFont="1" applyFill="1" applyBorder="1" applyAlignment="1">
      <alignment vertical="center"/>
    </xf>
    <xf numFmtId="164" fontId="3" fillId="0" borderId="54" xfId="0" quotePrefix="1" applyNumberFormat="1" applyFont="1" applyFill="1" applyBorder="1" applyAlignment="1">
      <alignment vertical="center"/>
    </xf>
    <xf numFmtId="0" fontId="3" fillId="0" borderId="118" xfId="0" quotePrefix="1" applyFont="1" applyFill="1" applyBorder="1" applyAlignment="1">
      <alignment horizontal="left" vertical="center"/>
    </xf>
    <xf numFmtId="164" fontId="3" fillId="0" borderId="110" xfId="0" applyNumberFormat="1" applyFont="1" applyFill="1" applyBorder="1" applyAlignment="1">
      <alignment vertical="center"/>
    </xf>
    <xf numFmtId="164" fontId="3" fillId="0" borderId="134" xfId="0" applyNumberFormat="1" applyFont="1" applyFill="1" applyBorder="1" applyAlignment="1">
      <alignment vertical="center"/>
    </xf>
    <xf numFmtId="164" fontId="3" fillId="0" borderId="135" xfId="0" applyNumberFormat="1" applyFont="1" applyFill="1" applyBorder="1" applyAlignment="1">
      <alignment vertical="center"/>
    </xf>
    <xf numFmtId="164" fontId="3" fillId="0" borderId="126" xfId="0" applyNumberFormat="1" applyFont="1" applyFill="1" applyBorder="1" applyAlignment="1">
      <alignment vertical="center"/>
    </xf>
    <xf numFmtId="164" fontId="3" fillId="0" borderId="136" xfId="0" applyNumberFormat="1" applyFont="1" applyFill="1" applyBorder="1" applyAlignment="1">
      <alignment vertical="center"/>
    </xf>
    <xf numFmtId="164" fontId="3" fillId="0" borderId="137" xfId="0" applyNumberFormat="1" applyFont="1" applyFill="1" applyBorder="1" applyAlignment="1">
      <alignment vertical="center"/>
    </xf>
    <xf numFmtId="164" fontId="3" fillId="0" borderId="138" xfId="0" applyNumberFormat="1" applyFont="1" applyFill="1" applyBorder="1" applyAlignment="1">
      <alignment vertical="center"/>
    </xf>
    <xf numFmtId="0" fontId="3" fillId="0" borderId="114" xfId="0" quotePrefix="1" applyFont="1" applyFill="1" applyBorder="1" applyAlignment="1">
      <alignment horizontal="left" vertical="center"/>
    </xf>
    <xf numFmtId="165" fontId="3" fillId="0" borderId="114" xfId="0" quotePrefix="1" applyNumberFormat="1" applyFont="1" applyFill="1" applyBorder="1" applyAlignment="1">
      <alignment vertical="center"/>
    </xf>
    <xf numFmtId="164" fontId="3" fillId="0" borderId="123" xfId="0" applyNumberFormat="1" applyFont="1" applyFill="1" applyBorder="1" applyAlignment="1">
      <alignment vertical="center"/>
    </xf>
    <xf numFmtId="4" fontId="3" fillId="0" borderId="116" xfId="0" applyNumberFormat="1" applyFont="1" applyFill="1" applyBorder="1" applyAlignment="1">
      <alignment vertical="center"/>
    </xf>
    <xf numFmtId="164" fontId="9" fillId="0" borderId="122" xfId="0" applyNumberFormat="1" applyFont="1" applyFill="1" applyBorder="1" applyAlignment="1">
      <alignment vertical="center"/>
    </xf>
    <xf numFmtId="164" fontId="3" fillId="0" borderId="139" xfId="0" applyNumberFormat="1" applyFont="1" applyFill="1" applyBorder="1" applyAlignment="1">
      <alignment vertical="center"/>
    </xf>
    <xf numFmtId="164" fontId="9" fillId="0" borderId="140" xfId="0" quotePrefix="1" applyNumberFormat="1" applyFont="1" applyFill="1" applyBorder="1" applyAlignment="1">
      <alignment vertical="center"/>
    </xf>
    <xf numFmtId="4" fontId="3" fillId="0" borderId="77" xfId="0" quotePrefix="1" applyNumberFormat="1" applyFont="1" applyFill="1" applyBorder="1" applyAlignment="1">
      <alignment vertical="center"/>
    </xf>
    <xf numFmtId="164" fontId="3" fillId="0" borderId="141" xfId="0" quotePrefix="1" applyNumberFormat="1" applyFont="1" applyFill="1" applyBorder="1" applyAlignment="1">
      <alignment vertical="center"/>
    </xf>
    <xf numFmtId="4" fontId="9" fillId="0" borderId="49" xfId="0" quotePrefix="1" applyNumberFormat="1" applyFont="1" applyFill="1" applyBorder="1" applyAlignment="1">
      <alignment vertical="center"/>
    </xf>
    <xf numFmtId="4" fontId="9" fillId="0" borderId="96" xfId="0" quotePrefix="1" applyNumberFormat="1" applyFont="1" applyFill="1" applyBorder="1" applyAlignment="1">
      <alignment vertical="center"/>
    </xf>
    <xf numFmtId="167" fontId="3" fillId="0" borderId="93" xfId="0" quotePrefix="1" applyNumberFormat="1" applyFont="1" applyFill="1" applyBorder="1" applyAlignment="1">
      <alignment vertical="center"/>
    </xf>
    <xf numFmtId="0" fontId="3" fillId="0" borderId="113" xfId="0" applyFont="1" applyFill="1" applyBorder="1" applyAlignment="1">
      <alignment horizontal="left" vertical="center" wrapText="1"/>
    </xf>
    <xf numFmtId="164" fontId="3" fillId="0" borderId="112" xfId="0" quotePrefix="1" applyNumberFormat="1" applyFont="1" applyFill="1" applyBorder="1" applyAlignment="1">
      <alignment vertical="center"/>
    </xf>
    <xf numFmtId="0" fontId="9" fillId="0" borderId="93" xfId="0" quotePrefix="1" applyFont="1" applyFill="1" applyBorder="1" applyAlignment="1">
      <alignment horizontal="left" vertical="center" indent="1"/>
    </xf>
    <xf numFmtId="0" fontId="10" fillId="0" borderId="0" xfId="0" applyFont="1" applyFill="1" applyAlignment="1">
      <alignment vertical="center"/>
    </xf>
    <xf numFmtId="164" fontId="9" fillId="0" borderId="142" xfId="0" applyNumberFormat="1" applyFont="1" applyFill="1" applyBorder="1" applyAlignment="1">
      <alignment vertical="center"/>
    </xf>
    <xf numFmtId="0" fontId="3" fillId="0" borderId="113" xfId="0" quotePrefix="1" applyFont="1" applyFill="1" applyBorder="1" applyAlignment="1">
      <alignment horizontal="left" vertical="center"/>
    </xf>
    <xf numFmtId="165" fontId="3" fillId="0" borderId="28" xfId="0" applyNumberFormat="1" applyFont="1" applyFill="1" applyBorder="1" applyAlignment="1">
      <alignment vertical="center"/>
    </xf>
    <xf numFmtId="0" fontId="9" fillId="0" borderId="117" xfId="0" quotePrefix="1" applyFont="1" applyFill="1" applyBorder="1" applyAlignment="1">
      <alignment horizontal="left" vertical="center"/>
    </xf>
    <xf numFmtId="164" fontId="9" fillId="0" borderId="110" xfId="0" applyNumberFormat="1" applyFont="1" applyFill="1" applyBorder="1" applyAlignment="1">
      <alignment vertical="center"/>
    </xf>
    <xf numFmtId="164" fontId="9" fillId="0" borderId="96" xfId="0" applyNumberFormat="1" applyFont="1" applyFill="1" applyBorder="1" applyAlignment="1">
      <alignment vertical="center"/>
    </xf>
    <xf numFmtId="0" fontId="9" fillId="0" borderId="143" xfId="0" quotePrefix="1" applyFont="1" applyFill="1" applyBorder="1" applyAlignment="1">
      <alignment horizontal="left" vertical="center"/>
    </xf>
    <xf numFmtId="164" fontId="9" fillId="0" borderId="119" xfId="0" applyNumberFormat="1" applyFont="1" applyFill="1" applyBorder="1" applyAlignment="1">
      <alignment vertical="center"/>
    </xf>
    <xf numFmtId="165" fontId="9" fillId="0" borderId="118" xfId="0" applyNumberFormat="1" applyFont="1" applyFill="1" applyBorder="1" applyAlignment="1">
      <alignment vertical="center"/>
    </xf>
    <xf numFmtId="164" fontId="9" fillId="0" borderId="134" xfId="0" applyNumberFormat="1" applyFont="1" applyFill="1" applyBorder="1" applyAlignment="1">
      <alignment vertical="center"/>
    </xf>
    <xf numFmtId="164" fontId="9" fillId="0" borderId="135" xfId="0" applyNumberFormat="1" applyFont="1" applyFill="1" applyBorder="1" applyAlignment="1">
      <alignment vertical="center"/>
    </xf>
    <xf numFmtId="165" fontId="3" fillId="0" borderId="114" xfId="0" applyNumberFormat="1" applyFont="1" applyFill="1" applyBorder="1" applyAlignment="1">
      <alignment vertical="center"/>
    </xf>
    <xf numFmtId="165" fontId="9" fillId="0" borderId="93" xfId="0" applyNumberFormat="1" applyFont="1" applyFill="1" applyBorder="1" applyAlignment="1">
      <alignment vertical="center"/>
    </xf>
    <xf numFmtId="165" fontId="9" fillId="0" borderId="52" xfId="0" applyNumberFormat="1" applyFont="1" applyFill="1" applyBorder="1" applyAlignment="1">
      <alignment vertical="center"/>
    </xf>
    <xf numFmtId="164" fontId="3" fillId="0" borderId="144" xfId="0" quotePrefix="1" applyNumberFormat="1" applyFont="1" applyFill="1" applyBorder="1" applyAlignment="1">
      <alignment vertical="center"/>
    </xf>
    <xf numFmtId="164" fontId="3" fillId="0" borderId="110" xfId="0" quotePrefix="1" applyNumberFormat="1" applyFont="1" applyFill="1" applyBorder="1" applyAlignment="1">
      <alignment vertical="center"/>
    </xf>
    <xf numFmtId="164" fontId="3" fillId="0" borderId="47" xfId="0" quotePrefix="1" applyNumberFormat="1" applyFont="1" applyFill="1" applyBorder="1" applyAlignment="1">
      <alignment vertical="center"/>
    </xf>
    <xf numFmtId="164" fontId="3" fillId="0" borderId="96" xfId="0" quotePrefix="1" applyNumberFormat="1" applyFont="1" applyFill="1" applyBorder="1" applyAlignment="1">
      <alignment vertical="center"/>
    </xf>
    <xf numFmtId="164" fontId="3" fillId="0" borderId="49" xfId="0" quotePrefix="1" applyNumberFormat="1" applyFont="1" applyFill="1" applyBorder="1" applyAlignment="1">
      <alignment vertical="center"/>
    </xf>
    <xf numFmtId="164" fontId="3" fillId="0" borderId="48" xfId="0" quotePrefix="1" applyNumberFormat="1" applyFont="1" applyFill="1" applyBorder="1" applyAlignment="1">
      <alignment vertical="center"/>
    </xf>
    <xf numFmtId="164" fontId="3" fillId="0" borderId="50" xfId="0" quotePrefix="1" applyNumberFormat="1" applyFont="1" applyFill="1" applyBorder="1" applyAlignment="1">
      <alignment vertical="center"/>
    </xf>
    <xf numFmtId="164" fontId="9" fillId="0" borderId="94" xfId="0" applyNumberFormat="1" applyFont="1" applyFill="1" applyBorder="1" applyAlignment="1">
      <alignment vertical="center"/>
    </xf>
    <xf numFmtId="164" fontId="9" fillId="0" borderId="73" xfId="0" quotePrefix="1" applyNumberFormat="1" applyFont="1" applyFill="1" applyBorder="1" applyAlignment="1">
      <alignment vertical="center"/>
    </xf>
    <xf numFmtId="0" fontId="9" fillId="0" borderId="104" xfId="0" applyFont="1" applyFill="1" applyBorder="1" applyAlignment="1">
      <alignment horizontal="center" vertical="center"/>
    </xf>
    <xf numFmtId="165" fontId="3" fillId="0" borderId="39" xfId="0" applyNumberFormat="1" applyFont="1" applyFill="1" applyBorder="1" applyAlignment="1">
      <alignment vertical="center"/>
    </xf>
    <xf numFmtId="0" fontId="3" fillId="0" borderId="145" xfId="0" applyFont="1" applyFill="1" applyBorder="1" applyAlignment="1">
      <alignment horizontal="left" vertical="center" wrapText="1"/>
    </xf>
    <xf numFmtId="165" fontId="3" fillId="0" borderId="8" xfId="0" applyNumberFormat="1" applyFont="1" applyFill="1" applyBorder="1" applyAlignment="1">
      <alignment vertical="center"/>
    </xf>
    <xf numFmtId="0" fontId="0" fillId="0" borderId="52" xfId="0" applyFill="1" applyBorder="1" applyAlignment="1">
      <alignment vertical="center"/>
    </xf>
    <xf numFmtId="166" fontId="0" fillId="0" borderId="0" xfId="1" applyFont="1" applyFill="1"/>
    <xf numFmtId="4" fontId="0" fillId="0" borderId="93" xfId="0" applyNumberFormat="1" applyFill="1" applyBorder="1" applyAlignment="1">
      <alignment vertical="center"/>
    </xf>
    <xf numFmtId="166" fontId="1" fillId="0" borderId="0" xfId="1" applyFont="1" applyFill="1"/>
    <xf numFmtId="4" fontId="1" fillId="0" borderId="93" xfId="0" applyNumberFormat="1" applyFont="1" applyFill="1" applyBorder="1" applyAlignment="1">
      <alignment vertical="center"/>
    </xf>
    <xf numFmtId="0" fontId="9" fillId="0" borderId="0" xfId="0" applyFont="1" applyFill="1" applyAlignment="1"/>
    <xf numFmtId="166" fontId="9" fillId="0" borderId="0" xfId="1" applyFont="1" applyFill="1" applyAlignment="1"/>
    <xf numFmtId="0" fontId="9" fillId="0" borderId="0" xfId="0" applyFont="1" applyFill="1" applyBorder="1" applyAlignment="1"/>
    <xf numFmtId="164" fontId="9" fillId="0" borderId="117" xfId="0" quotePrefix="1" applyNumberFormat="1" applyFont="1" applyFill="1" applyBorder="1" applyAlignment="1">
      <alignment vertical="center"/>
    </xf>
    <xf numFmtId="164" fontId="9" fillId="0" borderId="47" xfId="0" applyNumberFormat="1" applyFont="1" applyFill="1" applyBorder="1" applyAlignment="1">
      <alignment vertical="center"/>
    </xf>
    <xf numFmtId="0" fontId="0" fillId="0" borderId="0" xfId="0" applyFill="1" applyBorder="1"/>
    <xf numFmtId="165" fontId="3" fillId="0" borderId="146" xfId="0" applyNumberFormat="1" applyFont="1" applyFill="1" applyBorder="1" applyAlignment="1">
      <alignment vertical="center"/>
    </xf>
    <xf numFmtId="164" fontId="9" fillId="0" borderId="143" xfId="0" quotePrefix="1" applyNumberFormat="1" applyFont="1" applyFill="1" applyBorder="1" applyAlignment="1">
      <alignment vertical="center"/>
    </xf>
    <xf numFmtId="164" fontId="9" fillId="0" borderId="136" xfId="0" quotePrefix="1" applyNumberFormat="1" applyFont="1" applyFill="1" applyBorder="1" applyAlignment="1">
      <alignment vertical="center"/>
    </xf>
    <xf numFmtId="164" fontId="9" fillId="0" borderId="135" xfId="0" quotePrefix="1" applyNumberFormat="1" applyFont="1" applyFill="1" applyBorder="1" applyAlignment="1">
      <alignment vertical="center"/>
    </xf>
    <xf numFmtId="164" fontId="3" fillId="0" borderId="147" xfId="0" applyNumberFormat="1" applyFont="1" applyFill="1" applyBorder="1" applyAlignment="1">
      <alignment vertical="center"/>
    </xf>
    <xf numFmtId="0" fontId="3" fillId="0" borderId="93" xfId="0" applyFont="1" applyFill="1" applyBorder="1" applyAlignment="1">
      <alignment horizontal="left" vertical="center"/>
    </xf>
    <xf numFmtId="0" fontId="2" fillId="0" borderId="114" xfId="0" applyFont="1" applyFill="1" applyBorder="1" applyAlignment="1">
      <alignment vertical="center"/>
    </xf>
    <xf numFmtId="164" fontId="3" fillId="0" borderId="148" xfId="0" quotePrefix="1" applyNumberFormat="1" applyFont="1" applyFill="1" applyBorder="1" applyAlignment="1">
      <alignment vertical="center"/>
    </xf>
    <xf numFmtId="164" fontId="3" fillId="0" borderId="149" xfId="0" applyNumberFormat="1" applyFont="1" applyFill="1" applyBorder="1" applyAlignment="1">
      <alignment vertical="center"/>
    </xf>
    <xf numFmtId="0" fontId="3" fillId="0" borderId="53" xfId="0" quotePrefix="1" applyFont="1" applyFill="1" applyBorder="1" applyAlignment="1">
      <alignment horizontal="left" vertical="center"/>
    </xf>
    <xf numFmtId="164" fontId="9" fillId="0" borderId="53" xfId="0" quotePrefix="1" applyNumberFormat="1" applyFont="1" applyFill="1" applyBorder="1" applyAlignment="1">
      <alignment vertical="center"/>
    </xf>
    <xf numFmtId="164" fontId="3" fillId="0" borderId="150" xfId="0" quotePrefix="1" applyNumberFormat="1" applyFont="1" applyFill="1" applyBorder="1" applyAlignment="1">
      <alignment vertical="center"/>
    </xf>
    <xf numFmtId="164" fontId="3" fillId="0" borderId="151" xfId="0" quotePrefix="1" applyNumberFormat="1" applyFont="1" applyFill="1" applyBorder="1" applyAlignment="1">
      <alignment vertical="center"/>
    </xf>
    <xf numFmtId="0" fontId="3" fillId="0" borderId="93" xfId="0" quotePrefix="1" applyFont="1" applyFill="1" applyBorder="1" applyAlignment="1">
      <alignment vertical="center"/>
    </xf>
    <xf numFmtId="0" fontId="0" fillId="0" borderId="93" xfId="0" applyFill="1" applyBorder="1" applyAlignment="1">
      <alignment vertical="center"/>
    </xf>
    <xf numFmtId="164" fontId="3" fillId="0" borderId="140" xfId="0" applyNumberFormat="1" applyFont="1" applyFill="1" applyBorder="1" applyAlignment="1">
      <alignment vertical="center"/>
    </xf>
    <xf numFmtId="164" fontId="3" fillId="0" borderId="152" xfId="0" applyNumberFormat="1" applyFont="1" applyFill="1" applyBorder="1" applyAlignment="1">
      <alignment vertical="center"/>
    </xf>
    <xf numFmtId="164" fontId="3" fillId="0" borderId="153" xfId="0" applyNumberFormat="1" applyFont="1" applyFill="1" applyBorder="1" applyAlignment="1">
      <alignment vertical="center"/>
    </xf>
    <xf numFmtId="0" fontId="3" fillId="0" borderId="31" xfId="0" quotePrefix="1" applyFont="1" applyFill="1" applyBorder="1" applyAlignment="1">
      <alignment horizontal="left" vertical="center"/>
    </xf>
    <xf numFmtId="164" fontId="3" fillId="0" borderId="31" xfId="0" quotePrefix="1" applyNumberFormat="1" applyFont="1" applyFill="1" applyBorder="1" applyAlignment="1">
      <alignment vertical="center"/>
    </xf>
    <xf numFmtId="165" fontId="3" fillId="0" borderId="30" xfId="0" quotePrefix="1" applyNumberFormat="1" applyFont="1" applyFill="1" applyBorder="1" applyAlignment="1">
      <alignment vertical="center"/>
    </xf>
    <xf numFmtId="164" fontId="3" fillId="0" borderId="35" xfId="0" quotePrefix="1" applyNumberFormat="1" applyFont="1" applyFill="1" applyBorder="1" applyAlignment="1">
      <alignment vertical="center"/>
    </xf>
    <xf numFmtId="164" fontId="9" fillId="0" borderId="35" xfId="0" quotePrefix="1" applyNumberFormat="1" applyFont="1" applyFill="1" applyBorder="1" applyAlignment="1">
      <alignment vertical="center"/>
    </xf>
    <xf numFmtId="164" fontId="9" fillId="0" borderId="34" xfId="0" quotePrefix="1" applyNumberFormat="1" applyFont="1" applyFill="1" applyBorder="1" applyAlignment="1">
      <alignment vertical="center"/>
    </xf>
    <xf numFmtId="164" fontId="3" fillId="0" borderId="154" xfId="0" applyNumberFormat="1" applyFont="1" applyFill="1" applyBorder="1" applyAlignment="1">
      <alignment vertical="center"/>
    </xf>
    <xf numFmtId="164" fontId="9" fillId="0" borderId="155" xfId="0" quotePrefix="1" applyNumberFormat="1" applyFont="1" applyFill="1" applyBorder="1" applyAlignment="1">
      <alignment vertical="center"/>
    </xf>
    <xf numFmtId="0" fontId="3" fillId="0" borderId="127" xfId="0" quotePrefix="1" applyFont="1" applyFill="1" applyBorder="1" applyAlignment="1">
      <alignment horizontal="left" vertical="center"/>
    </xf>
    <xf numFmtId="165" fontId="9" fillId="0" borderId="127" xfId="0" applyNumberFormat="1" applyFont="1" applyFill="1" applyBorder="1" applyAlignment="1">
      <alignment vertical="center"/>
    </xf>
    <xf numFmtId="164" fontId="3" fillId="0" borderId="156" xfId="0" applyNumberFormat="1" applyFont="1" applyFill="1" applyBorder="1" applyAlignment="1">
      <alignment vertical="center"/>
    </xf>
    <xf numFmtId="164" fontId="3" fillId="0" borderId="157" xfId="0" applyNumberFormat="1" applyFont="1" applyFill="1" applyBorder="1" applyAlignment="1">
      <alignment vertical="center"/>
    </xf>
    <xf numFmtId="164" fontId="3" fillId="0" borderId="158" xfId="0" applyNumberFormat="1" applyFont="1" applyFill="1" applyBorder="1" applyAlignment="1">
      <alignment vertical="center"/>
    </xf>
    <xf numFmtId="164" fontId="3" fillId="0" borderId="159" xfId="0" applyNumberFormat="1" applyFont="1" applyFill="1" applyBorder="1" applyAlignment="1">
      <alignment vertical="center"/>
    </xf>
    <xf numFmtId="164" fontId="3" fillId="0" borderId="160" xfId="0" applyNumberFormat="1" applyFont="1" applyFill="1" applyBorder="1" applyAlignment="1">
      <alignment vertical="center"/>
    </xf>
    <xf numFmtId="0" fontId="3" fillId="0" borderId="30" xfId="0" applyFont="1" applyFill="1" applyBorder="1" applyAlignment="1">
      <alignment horizontal="left" vertical="center" wrapText="1"/>
    </xf>
    <xf numFmtId="165" fontId="3" fillId="0" borderId="74" xfId="0" quotePrefix="1" applyNumberFormat="1" applyFont="1" applyFill="1" applyBorder="1" applyAlignment="1">
      <alignment vertical="center"/>
    </xf>
    <xf numFmtId="0" fontId="3" fillId="0" borderId="139" xfId="0" applyFont="1" applyFill="1" applyBorder="1" applyAlignment="1">
      <alignment horizontal="left" vertical="center" wrapText="1"/>
    </xf>
    <xf numFmtId="164" fontId="9" fillId="0" borderId="140" xfId="0" applyNumberFormat="1" applyFont="1" applyFill="1" applyBorder="1" applyAlignment="1">
      <alignment vertical="center"/>
    </xf>
    <xf numFmtId="0" fontId="3" fillId="0" borderId="141" xfId="0" applyFont="1" applyFill="1" applyBorder="1" applyAlignment="1">
      <alignment horizontal="left" vertical="center" wrapText="1"/>
    </xf>
    <xf numFmtId="0" fontId="3" fillId="0" borderId="161" xfId="0" applyFont="1" applyFill="1" applyBorder="1" applyAlignment="1">
      <alignment horizontal="left" vertical="center" wrapText="1"/>
    </xf>
    <xf numFmtId="164" fontId="3" fillId="0" borderId="120" xfId="0" applyNumberFormat="1" applyFont="1" applyFill="1" applyBorder="1" applyAlignment="1">
      <alignment vertical="center"/>
    </xf>
    <xf numFmtId="164" fontId="3" fillId="0" borderId="141" xfId="0" applyNumberFormat="1" applyFont="1" applyFill="1" applyBorder="1" applyAlignment="1">
      <alignment vertical="center"/>
    </xf>
    <xf numFmtId="164" fontId="3" fillId="0" borderId="148" xfId="0" applyNumberFormat="1" applyFont="1" applyFill="1" applyBorder="1" applyAlignment="1">
      <alignment vertical="center"/>
    </xf>
    <xf numFmtId="164" fontId="3" fillId="0" borderId="121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164" fontId="9" fillId="0" borderId="139" xfId="0" applyNumberFormat="1" applyFont="1" applyFill="1" applyBorder="1" applyAlignment="1">
      <alignment vertical="center"/>
    </xf>
    <xf numFmtId="164" fontId="3" fillId="0" borderId="55" xfId="0" quotePrefix="1" applyNumberFormat="1" applyFont="1" applyFill="1" applyBorder="1" applyAlignment="1">
      <alignment vertical="center"/>
    </xf>
    <xf numFmtId="164" fontId="3" fillId="0" borderId="161" xfId="0" quotePrefix="1" applyNumberFormat="1" applyFont="1" applyFill="1" applyBorder="1" applyAlignment="1">
      <alignment vertical="center"/>
    </xf>
    <xf numFmtId="164" fontId="3" fillId="0" borderId="149" xfId="0" quotePrefix="1" applyNumberFormat="1" applyFont="1" applyFill="1" applyBorder="1" applyAlignment="1">
      <alignment vertical="center"/>
    </xf>
    <xf numFmtId="164" fontId="3" fillId="0" borderId="140" xfId="0" quotePrefix="1" applyNumberFormat="1" applyFont="1" applyFill="1" applyBorder="1" applyAlignment="1">
      <alignment vertical="center"/>
    </xf>
    <xf numFmtId="0" fontId="3" fillId="0" borderId="112" xfId="0" applyFont="1" applyFill="1" applyBorder="1" applyAlignment="1">
      <alignment horizontal="left" vertical="center" wrapText="1"/>
    </xf>
    <xf numFmtId="164" fontId="9" fillId="0" borderId="134" xfId="0" quotePrefix="1" applyNumberFormat="1" applyFont="1" applyFill="1" applyBorder="1" applyAlignment="1">
      <alignment vertical="center"/>
    </xf>
    <xf numFmtId="164" fontId="9" fillId="0" borderId="162" xfId="0" quotePrefix="1" applyNumberFormat="1" applyFont="1" applyFill="1" applyBorder="1" applyAlignment="1">
      <alignment vertical="center"/>
    </xf>
    <xf numFmtId="0" fontId="3" fillId="0" borderId="122" xfId="0" applyFont="1" applyFill="1" applyBorder="1" applyAlignment="1">
      <alignment horizontal="left" vertical="center" wrapText="1"/>
    </xf>
    <xf numFmtId="0" fontId="3" fillId="0" borderId="142" xfId="0" applyFont="1" applyFill="1" applyBorder="1" applyAlignment="1">
      <alignment horizontal="left" vertical="center" wrapText="1"/>
    </xf>
    <xf numFmtId="164" fontId="9" fillId="0" borderId="163" xfId="0" applyNumberFormat="1" applyFont="1" applyFill="1" applyBorder="1" applyAlignment="1">
      <alignment vertical="center"/>
    </xf>
    <xf numFmtId="165" fontId="3" fillId="0" borderId="124" xfId="0" applyNumberFormat="1" applyFont="1" applyFill="1" applyBorder="1" applyAlignment="1">
      <alignment vertical="center"/>
    </xf>
    <xf numFmtId="164" fontId="9" fillId="0" borderId="164" xfId="0" applyNumberFormat="1" applyFont="1" applyFill="1" applyBorder="1" applyAlignment="1">
      <alignment vertical="center"/>
    </xf>
    <xf numFmtId="164" fontId="9" fillId="0" borderId="165" xfId="0" quotePrefix="1" applyNumberFormat="1" applyFont="1" applyFill="1" applyBorder="1" applyAlignment="1">
      <alignment vertical="center"/>
    </xf>
    <xf numFmtId="164" fontId="9" fillId="0" borderId="166" xfId="0" quotePrefix="1" applyNumberFormat="1" applyFont="1" applyFill="1" applyBorder="1" applyAlignment="1">
      <alignment vertical="center"/>
    </xf>
    <xf numFmtId="164" fontId="3" fillId="0" borderId="164" xfId="0" applyNumberFormat="1" applyFont="1" applyFill="1" applyBorder="1" applyAlignment="1">
      <alignment vertical="center"/>
    </xf>
    <xf numFmtId="164" fontId="3" fillId="0" borderId="1" xfId="0" applyNumberFormat="1" applyFont="1" applyFill="1" applyBorder="1" applyAlignment="1">
      <alignment vertical="center"/>
    </xf>
    <xf numFmtId="164" fontId="9" fillId="0" borderId="167" xfId="0" applyNumberFormat="1" applyFont="1" applyFill="1" applyBorder="1" applyAlignment="1">
      <alignment vertical="center"/>
    </xf>
    <xf numFmtId="164" fontId="9" fillId="0" borderId="166" xfId="0" applyNumberFormat="1" applyFont="1" applyFill="1" applyBorder="1" applyAlignment="1">
      <alignment vertical="center"/>
    </xf>
    <xf numFmtId="164" fontId="3" fillId="0" borderId="168" xfId="0" applyNumberFormat="1" applyFont="1" applyFill="1" applyBorder="1" applyAlignment="1">
      <alignment vertical="center"/>
    </xf>
    <xf numFmtId="164" fontId="9" fillId="0" borderId="169" xfId="0" quotePrefix="1" applyNumberFormat="1" applyFont="1" applyFill="1" applyBorder="1" applyAlignment="1">
      <alignment vertical="center"/>
    </xf>
    <xf numFmtId="0" fontId="0" fillId="0" borderId="119" xfId="0" applyFill="1" applyBorder="1" applyAlignment="1">
      <alignment vertical="center"/>
    </xf>
    <xf numFmtId="164" fontId="3" fillId="0" borderId="118" xfId="0" applyNumberFormat="1" applyFont="1" applyFill="1" applyBorder="1" applyAlignment="1">
      <alignment vertical="center"/>
    </xf>
    <xf numFmtId="164" fontId="3" fillId="0" borderId="162" xfId="0" applyNumberFormat="1" applyFont="1" applyFill="1" applyBorder="1" applyAlignment="1">
      <alignment vertical="center"/>
    </xf>
    <xf numFmtId="164" fontId="3" fillId="0" borderId="170" xfId="0" applyNumberFormat="1" applyFont="1" applyFill="1" applyBorder="1" applyAlignment="1">
      <alignment vertical="center"/>
    </xf>
    <xf numFmtId="0" fontId="3" fillId="0" borderId="163" xfId="0" applyFont="1" applyFill="1" applyBorder="1" applyAlignment="1">
      <alignment horizontal="left" vertical="center" wrapText="1"/>
    </xf>
    <xf numFmtId="0" fontId="3" fillId="0" borderId="170" xfId="0" applyFont="1" applyFill="1" applyBorder="1" applyAlignment="1">
      <alignment horizontal="left" vertical="center" wrapText="1"/>
    </xf>
    <xf numFmtId="164" fontId="12" fillId="0" borderId="134" xfId="0" applyNumberFormat="1" applyFont="1" applyFill="1" applyBorder="1" applyAlignment="1">
      <alignment vertical="center"/>
    </xf>
    <xf numFmtId="164" fontId="12" fillId="0" borderId="135" xfId="0" applyNumberFormat="1" applyFont="1" applyFill="1" applyBorder="1" applyAlignment="1">
      <alignment vertical="center"/>
    </xf>
    <xf numFmtId="164" fontId="13" fillId="0" borderId="126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164" fontId="12" fillId="0" borderId="76" xfId="0" quotePrefix="1" applyNumberFormat="1" applyFont="1" applyFill="1" applyBorder="1" applyAlignment="1">
      <alignment vertical="center"/>
    </xf>
    <xf numFmtId="164" fontId="12" fillId="0" borderId="77" xfId="0" quotePrefix="1" applyNumberFormat="1" applyFont="1" applyFill="1" applyBorder="1" applyAlignment="1">
      <alignment vertical="center"/>
    </xf>
    <xf numFmtId="164" fontId="13" fillId="0" borderId="115" xfId="0" quotePrefix="1" applyNumberFormat="1" applyFont="1" applyFill="1" applyBorder="1" applyAlignment="1">
      <alignment vertical="center"/>
    </xf>
    <xf numFmtId="0" fontId="0" fillId="0" borderId="75" xfId="0" applyFill="1" applyBorder="1" applyAlignment="1">
      <alignment vertical="center"/>
    </xf>
    <xf numFmtId="164" fontId="14" fillId="0" borderId="96" xfId="0" applyNumberFormat="1" applyFont="1" applyFill="1" applyBorder="1" applyAlignment="1">
      <alignment vertical="center"/>
    </xf>
    <xf numFmtId="164" fontId="12" fillId="0" borderId="49" xfId="0" applyNumberFormat="1" applyFont="1" applyFill="1" applyBorder="1" applyAlignment="1">
      <alignment vertical="center"/>
    </xf>
    <xf numFmtId="164" fontId="13" fillId="0" borderId="139" xfId="0" applyNumberFormat="1" applyFont="1" applyFill="1" applyBorder="1" applyAlignment="1">
      <alignment vertical="center"/>
    </xf>
    <xf numFmtId="164" fontId="14" fillId="0" borderId="96" xfId="0" quotePrefix="1" applyNumberFormat="1" applyFont="1" applyFill="1" applyBorder="1" applyAlignment="1">
      <alignment vertical="center"/>
    </xf>
    <xf numFmtId="164" fontId="12" fillId="0" borderId="49" xfId="0" quotePrefix="1" applyNumberFormat="1" applyFont="1" applyFill="1" applyBorder="1" applyAlignment="1">
      <alignment vertical="center"/>
    </xf>
    <xf numFmtId="0" fontId="3" fillId="0" borderId="75" xfId="0" applyFont="1" applyFill="1" applyBorder="1" applyAlignment="1">
      <alignment horizontal="left" vertical="center" wrapText="1"/>
    </xf>
    <xf numFmtId="165" fontId="3" fillId="0" borderId="0" xfId="0" applyNumberFormat="1" applyFont="1" applyFill="1" applyBorder="1" applyAlignment="1">
      <alignment vertical="center"/>
    </xf>
    <xf numFmtId="164" fontId="14" fillId="0" borderId="134" xfId="0" quotePrefix="1" applyNumberFormat="1" applyFont="1" applyFill="1" applyBorder="1" applyAlignment="1">
      <alignment vertical="center"/>
    </xf>
    <xf numFmtId="164" fontId="12" fillId="0" borderId="135" xfId="0" quotePrefix="1" applyNumberFormat="1" applyFont="1" applyFill="1" applyBorder="1" applyAlignment="1">
      <alignment vertical="center"/>
    </xf>
    <xf numFmtId="164" fontId="13" fillId="0" borderId="147" xfId="0" applyNumberFormat="1" applyFont="1" applyFill="1" applyBorder="1" applyAlignment="1">
      <alignment vertical="center"/>
    </xf>
    <xf numFmtId="164" fontId="3" fillId="0" borderId="75" xfId="0" applyNumberFormat="1" applyFont="1" applyFill="1" applyBorder="1" applyAlignment="1">
      <alignment vertical="center"/>
    </xf>
    <xf numFmtId="164" fontId="9" fillId="0" borderId="171" xfId="0" applyNumberFormat="1" applyFont="1" applyFill="1" applyBorder="1" applyAlignment="1">
      <alignment vertical="center"/>
    </xf>
    <xf numFmtId="165" fontId="3" fillId="0" borderId="124" xfId="0" quotePrefix="1" applyNumberFormat="1" applyFont="1" applyFill="1" applyBorder="1" applyAlignment="1">
      <alignment vertical="center"/>
    </xf>
    <xf numFmtId="164" fontId="9" fillId="0" borderId="165" xfId="0" applyNumberFormat="1" applyFont="1" applyFill="1" applyBorder="1" applyAlignment="1">
      <alignment vertical="center"/>
    </xf>
    <xf numFmtId="164" fontId="12" fillId="0" borderId="76" xfId="0" applyNumberFormat="1" applyFont="1" applyFill="1" applyBorder="1" applyAlignment="1">
      <alignment vertical="center"/>
    </xf>
    <xf numFmtId="164" fontId="12" fillId="0" borderId="77" xfId="0" applyNumberFormat="1" applyFont="1" applyFill="1" applyBorder="1" applyAlignment="1">
      <alignment vertical="center"/>
    </xf>
    <xf numFmtId="164" fontId="13" fillId="0" borderId="115" xfId="0" applyNumberFormat="1" applyFont="1" applyFill="1" applyBorder="1" applyAlignment="1">
      <alignment vertical="center"/>
    </xf>
    <xf numFmtId="0" fontId="3" fillId="0" borderId="127" xfId="0" applyFont="1" applyFill="1" applyBorder="1" applyAlignment="1">
      <alignment horizontal="left" vertical="center" wrapText="1"/>
    </xf>
    <xf numFmtId="0" fontId="0" fillId="0" borderId="95" xfId="0" applyFill="1" applyBorder="1" applyAlignment="1">
      <alignment vertical="center"/>
    </xf>
    <xf numFmtId="164" fontId="3" fillId="0" borderId="127" xfId="0" applyNumberFormat="1" applyFont="1" applyFill="1" applyBorder="1" applyAlignment="1">
      <alignment vertical="center"/>
    </xf>
    <xf numFmtId="164" fontId="3" fillId="0" borderId="172" xfId="0" applyNumberFormat="1" applyFont="1" applyFill="1" applyBorder="1" applyAlignment="1">
      <alignment vertical="center"/>
    </xf>
    <xf numFmtId="164" fontId="3" fillId="0" borderId="3" xfId="0" applyNumberFormat="1" applyFont="1" applyFill="1" applyBorder="1" applyAlignment="1">
      <alignment vertical="center"/>
    </xf>
    <xf numFmtId="0" fontId="0" fillId="0" borderId="40" xfId="0" applyFill="1" applyBorder="1" applyAlignment="1">
      <alignment vertical="center"/>
    </xf>
    <xf numFmtId="164" fontId="3" fillId="0" borderId="39" xfId="0" applyNumberFormat="1" applyFont="1" applyFill="1" applyBorder="1" applyAlignment="1">
      <alignment vertical="center"/>
    </xf>
    <xf numFmtId="164" fontId="3" fillId="0" borderId="173" xfId="0" applyNumberFormat="1" applyFont="1" applyFill="1" applyBorder="1" applyAlignment="1">
      <alignment vertical="center"/>
    </xf>
    <xf numFmtId="164" fontId="3" fillId="0" borderId="174" xfId="0" applyNumberFormat="1" applyFont="1" applyFill="1" applyBorder="1" applyAlignment="1">
      <alignment vertical="center"/>
    </xf>
    <xf numFmtId="164" fontId="14" fillId="0" borderId="165" xfId="0" applyNumberFormat="1" applyFont="1" applyFill="1" applyBorder="1" applyAlignment="1">
      <alignment vertical="center"/>
    </xf>
    <xf numFmtId="164" fontId="12" fillId="0" borderId="166" xfId="0" applyNumberFormat="1" applyFont="1" applyFill="1" applyBorder="1" applyAlignment="1">
      <alignment vertical="center"/>
    </xf>
    <xf numFmtId="0" fontId="9" fillId="0" borderId="104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left" vertical="center"/>
    </xf>
    <xf numFmtId="0" fontId="0" fillId="0" borderId="53" xfId="0" applyFill="1" applyBorder="1" applyAlignment="1">
      <alignment vertical="center"/>
    </xf>
    <xf numFmtId="164" fontId="3" fillId="0" borderId="52" xfId="0" applyNumberFormat="1" applyFont="1" applyFill="1" applyBorder="1" applyAlignment="1">
      <alignment vertical="center"/>
    </xf>
    <xf numFmtId="164" fontId="3" fillId="0" borderId="151" xfId="0" applyNumberFormat="1" applyFont="1" applyFill="1" applyBorder="1" applyAlignment="1">
      <alignment vertical="center"/>
    </xf>
    <xf numFmtId="164" fontId="3" fillId="0" borderId="144" xfId="0" applyNumberFormat="1" applyFont="1" applyFill="1" applyBorder="1" applyAlignment="1">
      <alignment vertical="center"/>
    </xf>
    <xf numFmtId="164" fontId="12" fillId="0" borderId="129" xfId="0" applyNumberFormat="1" applyFont="1" applyFill="1" applyBorder="1" applyAlignment="1">
      <alignment vertical="center"/>
    </xf>
    <xf numFmtId="164" fontId="12" fillId="0" borderId="130" xfId="0" applyNumberFormat="1" applyFont="1" applyFill="1" applyBorder="1" applyAlignment="1">
      <alignment vertical="center"/>
    </xf>
    <xf numFmtId="164" fontId="13" fillId="0" borderId="131" xfId="0" applyNumberFormat="1" applyFont="1" applyFill="1" applyBorder="1" applyAlignment="1">
      <alignment vertical="center"/>
    </xf>
    <xf numFmtId="164" fontId="12" fillId="0" borderId="43" xfId="0" applyNumberFormat="1" applyFont="1" applyFill="1" applyBorder="1" applyAlignment="1">
      <alignment vertical="center"/>
    </xf>
    <xf numFmtId="164" fontId="12" fillId="0" borderId="44" xfId="0" applyNumberFormat="1" applyFont="1" applyFill="1" applyBorder="1" applyAlignment="1">
      <alignment vertical="center"/>
    </xf>
    <xf numFmtId="164" fontId="13" fillId="0" borderId="106" xfId="0" applyNumberFormat="1" applyFont="1" applyFill="1" applyBorder="1" applyAlignment="1">
      <alignment vertical="center"/>
    </xf>
    <xf numFmtId="164" fontId="12" fillId="0" borderId="56" xfId="0" applyNumberFormat="1" applyFont="1" applyFill="1" applyBorder="1" applyAlignment="1">
      <alignment vertical="center"/>
    </xf>
    <xf numFmtId="164" fontId="12" fillId="0" borderId="57" xfId="0" applyNumberFormat="1" applyFont="1" applyFill="1" applyBorder="1" applyAlignment="1">
      <alignment vertical="center"/>
    </xf>
    <xf numFmtId="164" fontId="13" fillId="0" borderId="58" xfId="0" applyNumberFormat="1" applyFont="1" applyFill="1" applyBorder="1" applyAlignment="1">
      <alignment vertical="center"/>
    </xf>
    <xf numFmtId="164" fontId="12" fillId="0" borderId="96" xfId="0" applyNumberFormat="1" applyFont="1" applyFill="1" applyBorder="1" applyAlignment="1">
      <alignment vertical="center"/>
    </xf>
    <xf numFmtId="164" fontId="13" fillId="0" borderId="46" xfId="0" applyNumberFormat="1" applyFont="1" applyFill="1" applyBorder="1" applyAlignment="1">
      <alignment vertical="center"/>
    </xf>
    <xf numFmtId="0" fontId="3" fillId="0" borderId="73" xfId="0" quotePrefix="1" applyFont="1" applyFill="1" applyBorder="1" applyAlignment="1">
      <alignment horizontal="left" vertical="center"/>
    </xf>
    <xf numFmtId="0" fontId="3" fillId="0" borderId="114" xfId="0" applyFont="1" applyFill="1" applyBorder="1" applyAlignment="1">
      <alignment horizontal="left" vertical="center" wrapText="1"/>
    </xf>
    <xf numFmtId="0" fontId="0" fillId="0" borderId="110" xfId="0" applyFill="1" applyBorder="1" applyAlignment="1">
      <alignment vertical="center"/>
    </xf>
    <xf numFmtId="164" fontId="3" fillId="0" borderId="93" xfId="0" applyNumberFormat="1" applyFont="1" applyFill="1" applyBorder="1" applyAlignment="1">
      <alignment vertical="center"/>
    </xf>
    <xf numFmtId="0" fontId="3" fillId="0" borderId="117" xfId="0" quotePrefix="1" applyFont="1" applyFill="1" applyBorder="1" applyAlignment="1">
      <alignment horizontal="left" vertical="center"/>
    </xf>
    <xf numFmtId="0" fontId="0" fillId="0" borderId="144" xfId="0" applyFill="1" applyBorder="1" applyAlignment="1">
      <alignment vertical="center"/>
    </xf>
    <xf numFmtId="0" fontId="3" fillId="0" borderId="8" xfId="0" quotePrefix="1" applyFont="1" applyFill="1" applyBorder="1" applyAlignment="1">
      <alignment horizontal="left" vertical="center"/>
    </xf>
    <xf numFmtId="0" fontId="0" fillId="0" borderId="13" xfId="0" applyFill="1" applyBorder="1" applyAlignment="1">
      <alignment vertical="center"/>
    </xf>
    <xf numFmtId="164" fontId="3" fillId="0" borderId="8" xfId="0" applyNumberFormat="1" applyFont="1" applyFill="1" applyBorder="1" applyAlignment="1">
      <alignment vertical="center"/>
    </xf>
    <xf numFmtId="164" fontId="3" fillId="0" borderId="175" xfId="0" applyNumberFormat="1" applyFont="1" applyFill="1" applyBorder="1" applyAlignment="1">
      <alignment vertical="center"/>
    </xf>
    <xf numFmtId="164" fontId="3" fillId="0" borderId="13" xfId="0" applyNumberFormat="1" applyFont="1" applyFill="1" applyBorder="1" applyAlignment="1">
      <alignment vertical="center"/>
    </xf>
    <xf numFmtId="164" fontId="13" fillId="0" borderId="77" xfId="0" quotePrefix="1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12" xfId="0" applyFont="1" applyFill="1" applyBorder="1" applyAlignment="1">
      <alignment horizontal="left" vertical="center" wrapText="1"/>
    </xf>
    <xf numFmtId="164" fontId="12" fillId="0" borderId="16" xfId="0" applyNumberFormat="1" applyFont="1" applyFill="1" applyBorder="1" applyAlignment="1">
      <alignment vertical="center"/>
    </xf>
    <xf numFmtId="164" fontId="12" fillId="0" borderId="17" xfId="0" applyNumberFormat="1" applyFont="1" applyFill="1" applyBorder="1" applyAlignment="1">
      <alignment vertical="center"/>
    </xf>
    <xf numFmtId="164" fontId="13" fillId="0" borderId="18" xfId="0" applyNumberFormat="1" applyFont="1" applyFill="1" applyBorder="1" applyAlignment="1">
      <alignment vertical="center"/>
    </xf>
    <xf numFmtId="165" fontId="3" fillId="0" borderId="26" xfId="0" applyNumberFormat="1" applyFont="1" applyFill="1" applyBorder="1" applyAlignment="1">
      <alignment vertical="center"/>
    </xf>
    <xf numFmtId="164" fontId="3" fillId="0" borderId="71" xfId="0" applyNumberFormat="1" applyFont="1" applyFill="1" applyBorder="1" applyAlignment="1">
      <alignment vertical="center"/>
    </xf>
    <xf numFmtId="164" fontId="13" fillId="0" borderId="77" xfId="0" applyNumberFormat="1" applyFont="1" applyFill="1" applyBorder="1" applyAlignment="1">
      <alignment vertical="center"/>
    </xf>
    <xf numFmtId="165" fontId="3" fillId="0" borderId="104" xfId="0" quotePrefix="1" applyNumberFormat="1" applyFont="1" applyFill="1" applyBorder="1" applyAlignment="1">
      <alignment vertical="center"/>
    </xf>
    <xf numFmtId="0" fontId="3" fillId="0" borderId="127" xfId="0" applyFont="1" applyFill="1" applyBorder="1" applyAlignment="1">
      <alignment horizontal="left" vertical="center"/>
    </xf>
    <xf numFmtId="164" fontId="3" fillId="0" borderId="2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/>
    </xf>
    <xf numFmtId="0" fontId="3" fillId="0" borderId="114" xfId="0" applyFont="1" applyFill="1" applyBorder="1" applyAlignment="1">
      <alignment horizontal="left" vertical="center"/>
    </xf>
    <xf numFmtId="164" fontId="3" fillId="0" borderId="114" xfId="0" applyNumberFormat="1" applyFont="1" applyFill="1" applyBorder="1" applyAlignment="1">
      <alignment vertical="center"/>
    </xf>
    <xf numFmtId="164" fontId="3" fillId="0" borderId="176" xfId="0" applyNumberFormat="1" applyFont="1" applyFill="1" applyBorder="1" applyAlignment="1">
      <alignment vertical="center"/>
    </xf>
    <xf numFmtId="164" fontId="3" fillId="0" borderId="177" xfId="0" applyNumberFormat="1" applyFont="1" applyFill="1" applyBorder="1" applyAlignment="1">
      <alignment vertical="center"/>
    </xf>
    <xf numFmtId="164" fontId="3" fillId="0" borderId="28" xfId="0" applyNumberFormat="1" applyFont="1" applyFill="1" applyBorder="1" applyAlignment="1">
      <alignment vertical="center"/>
    </xf>
    <xf numFmtId="164" fontId="3" fillId="0" borderId="178" xfId="0" applyNumberFormat="1" applyFont="1" applyFill="1" applyBorder="1" applyAlignment="1">
      <alignment vertical="center"/>
    </xf>
    <xf numFmtId="164" fontId="3" fillId="0" borderId="179" xfId="0" applyNumberFormat="1" applyFont="1" applyFill="1" applyBorder="1" applyAlignment="1">
      <alignment vertical="center"/>
    </xf>
    <xf numFmtId="164" fontId="3" fillId="0" borderId="180" xfId="0" applyNumberFormat="1" applyFont="1" applyFill="1" applyBorder="1" applyAlignment="1">
      <alignment vertical="center"/>
    </xf>
    <xf numFmtId="164" fontId="12" fillId="0" borderId="178" xfId="0" applyNumberFormat="1" applyFont="1" applyFill="1" applyBorder="1" applyAlignment="1">
      <alignment vertical="center"/>
    </xf>
    <xf numFmtId="164" fontId="12" fillId="0" borderId="179" xfId="0" applyNumberFormat="1" applyFont="1" applyFill="1" applyBorder="1" applyAlignment="1">
      <alignment vertical="center"/>
    </xf>
    <xf numFmtId="164" fontId="13" fillId="0" borderId="180" xfId="0" applyNumberFormat="1" applyFont="1" applyFill="1" applyBorder="1" applyAlignment="1">
      <alignment vertical="center"/>
    </xf>
    <xf numFmtId="164" fontId="9" fillId="0" borderId="76" xfId="0" quotePrefix="1" applyNumberFormat="1" applyFont="1" applyFill="1" applyBorder="1" applyAlignment="1">
      <alignment vertical="center"/>
    </xf>
    <xf numFmtId="164" fontId="9" fillId="0" borderId="77" xfId="0" quotePrefix="1" applyNumberFormat="1" applyFont="1" applyFill="1" applyBorder="1" applyAlignment="1">
      <alignment vertical="center"/>
    </xf>
    <xf numFmtId="164" fontId="12" fillId="0" borderId="56" xfId="0" quotePrefix="1" applyNumberFormat="1" applyFont="1" applyFill="1" applyBorder="1" applyAlignment="1">
      <alignment vertical="center"/>
    </xf>
    <xf numFmtId="164" fontId="12" fillId="0" borderId="57" xfId="0" quotePrefix="1" applyNumberFormat="1" applyFont="1" applyFill="1" applyBorder="1" applyAlignment="1">
      <alignment vertical="center"/>
    </xf>
    <xf numFmtId="164" fontId="13" fillId="0" borderId="58" xfId="0" quotePrefix="1" applyNumberFormat="1" applyFont="1" applyFill="1" applyBorder="1" applyAlignment="1">
      <alignment vertical="center"/>
    </xf>
    <xf numFmtId="164" fontId="14" fillId="0" borderId="76" xfId="0" quotePrefix="1" applyNumberFormat="1" applyFont="1" applyFill="1" applyBorder="1" applyAlignment="1">
      <alignment vertical="center"/>
    </xf>
    <xf numFmtId="164" fontId="9" fillId="0" borderId="163" xfId="0" quotePrefix="1" applyNumberFormat="1" applyFont="1" applyFill="1" applyBorder="1" applyAlignment="1">
      <alignment vertical="center"/>
    </xf>
    <xf numFmtId="165" fontId="9" fillId="0" borderId="124" xfId="0" quotePrefix="1" applyNumberFormat="1" applyFont="1" applyFill="1" applyBorder="1" applyAlignment="1">
      <alignment vertical="center"/>
    </xf>
    <xf numFmtId="164" fontId="3" fillId="0" borderId="181" xfId="0" applyNumberFormat="1" applyFont="1" applyFill="1" applyBorder="1" applyAlignment="1">
      <alignment vertical="center"/>
    </xf>
    <xf numFmtId="0" fontId="3" fillId="0" borderId="182" xfId="0" applyFont="1" applyFill="1" applyBorder="1" applyAlignment="1">
      <alignment horizontal="left" vertical="center" wrapText="1"/>
    </xf>
    <xf numFmtId="164" fontId="14" fillId="0" borderId="165" xfId="0" quotePrefix="1" applyNumberFormat="1" applyFont="1" applyFill="1" applyBorder="1" applyAlignment="1">
      <alignment vertical="center"/>
    </xf>
    <xf numFmtId="164" fontId="12" fillId="0" borderId="166" xfId="0" quotePrefix="1" applyNumberFormat="1" applyFont="1" applyFill="1" applyBorder="1" applyAlignment="1">
      <alignment vertical="center"/>
    </xf>
    <xf numFmtId="164" fontId="13" fillId="0" borderId="181" xfId="0" applyNumberFormat="1" applyFont="1" applyFill="1" applyBorder="1" applyAlignment="1">
      <alignment vertical="center"/>
    </xf>
    <xf numFmtId="166" fontId="1" fillId="0" borderId="0" xfId="1" applyFill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quotePrefix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65" fontId="3" fillId="0" borderId="10" xfId="0" applyNumberFormat="1" applyFont="1" applyFill="1" applyBorder="1" applyAlignment="1">
      <alignment horizontal="center" vertical="center" wrapText="1"/>
    </xf>
    <xf numFmtId="165" fontId="0" fillId="0" borderId="15" xfId="0" applyNumberFormat="1" applyFill="1" applyBorder="1" applyAlignment="1">
      <alignment horizontal="center" vertical="center" wrapText="1"/>
    </xf>
    <xf numFmtId="164" fontId="3" fillId="0" borderId="11" xfId="0" quotePrefix="1" applyNumberFormat="1" applyFont="1" applyFill="1" applyBorder="1" applyAlignment="1">
      <alignment horizontal="center" vertical="center" wrapText="1"/>
    </xf>
    <xf numFmtId="164" fontId="3" fillId="0" borderId="11" xfId="0" applyNumberFormat="1" applyFont="1" applyFill="1" applyBorder="1" applyAlignment="1">
      <alignment horizontal="center" vertical="center" wrapText="1"/>
    </xf>
    <xf numFmtId="0" fontId="3" fillId="0" borderId="12" xfId="0" applyFont="1" applyFill="1" applyBorder="1" applyAlignment="1" applyProtection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textRotation="90" wrapText="1"/>
    </xf>
    <xf numFmtId="0" fontId="3" fillId="0" borderId="26" xfId="0" applyFont="1" applyFill="1" applyBorder="1" applyAlignment="1">
      <alignment horizontal="center" vertical="center" textRotation="90" wrapText="1"/>
    </xf>
    <xf numFmtId="0" fontId="0" fillId="0" borderId="26" xfId="0" applyFill="1" applyBorder="1" applyAlignment="1">
      <alignment horizontal="center" vertical="center" wrapText="1"/>
    </xf>
    <xf numFmtId="0" fontId="0" fillId="0" borderId="104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textRotation="90" wrapText="1"/>
    </xf>
    <xf numFmtId="0" fontId="8" fillId="0" borderId="26" xfId="0" applyFont="1" applyFill="1" applyBorder="1" applyAlignment="1">
      <alignment horizontal="center" vertical="center" textRotation="90" wrapText="1"/>
    </xf>
    <xf numFmtId="0" fontId="8" fillId="0" borderId="104" xfId="0" applyFont="1" applyFill="1" applyBorder="1" applyAlignment="1">
      <alignment horizontal="center" vertical="center" textRotation="90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104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textRotation="90" wrapText="1"/>
    </xf>
    <xf numFmtId="0" fontId="11" fillId="0" borderId="26" xfId="0" applyFont="1" applyFill="1" applyBorder="1" applyAlignment="1">
      <alignment horizontal="center" vertical="center" textRotation="90" wrapText="1"/>
    </xf>
    <xf numFmtId="0" fontId="3" fillId="0" borderId="10" xfId="0" applyFont="1" applyFill="1" applyBorder="1" applyAlignment="1">
      <alignment horizontal="center" vertical="center" textRotation="90" wrapText="1"/>
    </xf>
    <xf numFmtId="0" fontId="0" fillId="0" borderId="110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11" fillId="0" borderId="104" xfId="0" applyFont="1" applyFill="1" applyBorder="1" applyAlignment="1">
      <alignment horizontal="center" vertical="center" textRotation="90" wrapText="1"/>
    </xf>
    <xf numFmtId="0" fontId="0" fillId="0" borderId="26" xfId="0" applyFill="1" applyBorder="1" applyAlignment="1">
      <alignment vertical="center"/>
    </xf>
    <xf numFmtId="0" fontId="0" fillId="0" borderId="104" xfId="0" applyFill="1" applyBorder="1" applyAlignment="1">
      <alignment vertical="center"/>
    </xf>
    <xf numFmtId="0" fontId="0" fillId="0" borderId="26" xfId="0" applyFill="1" applyBorder="1" applyAlignment="1">
      <alignment horizontal="center" vertical="center" textRotation="90" wrapText="1"/>
    </xf>
    <xf numFmtId="0" fontId="0" fillId="0" borderId="104" xfId="0" applyFill="1" applyBorder="1" applyAlignment="1">
      <alignment horizontal="center" vertical="center" textRotation="90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F282"/>
  <sheetViews>
    <sheetView showGridLines="0" tabSelected="1" zoomScaleNormal="100" zoomScaleSheetLayoutView="90" workbookViewId="0">
      <pane xSplit="3" ySplit="5" topLeftCell="D6" activePane="bottomRight" state="frozen"/>
      <selection activeCell="Q30" sqref="Q30"/>
      <selection pane="topRight" activeCell="Q30" sqref="Q30"/>
      <selection pane="bottomLeft" activeCell="Q30" sqref="Q30"/>
      <selection pane="bottomRight" activeCell="V193" sqref="V193"/>
    </sheetView>
  </sheetViews>
  <sheetFormatPr baseColWidth="10" defaultRowHeight="12.75" x14ac:dyDescent="0.2"/>
  <cols>
    <col min="1" max="1" width="9.140625" style="3" customWidth="1"/>
    <col min="2" max="2" width="12" style="3" customWidth="1"/>
    <col min="3" max="3" width="30" style="3" customWidth="1"/>
    <col min="4" max="6" width="12.140625" style="3" customWidth="1"/>
    <col min="7" max="50" width="12.7109375" style="3" customWidth="1"/>
    <col min="51" max="51" width="12.85546875" style="4" customWidth="1"/>
    <col min="52" max="53" width="12.85546875" style="5" customWidth="1"/>
    <col min="54" max="54" width="12.7109375" style="6" customWidth="1"/>
    <col min="55" max="16384" width="11.42578125" style="3"/>
  </cols>
  <sheetData>
    <row r="1" spans="1:54" ht="13.5" thickBot="1" x14ac:dyDescent="0.25">
      <c r="A1" s="1"/>
      <c r="B1" s="2"/>
      <c r="C1" s="432"/>
      <c r="D1" s="433"/>
      <c r="E1" s="433"/>
      <c r="F1" s="433"/>
      <c r="G1" s="433"/>
      <c r="H1" s="433"/>
      <c r="I1" s="433"/>
      <c r="J1" s="433"/>
      <c r="K1" s="433"/>
      <c r="L1" s="433"/>
      <c r="M1" s="433"/>
      <c r="N1" s="433"/>
      <c r="O1" s="433"/>
    </row>
    <row r="2" spans="1:54" ht="13.5" thickTop="1" x14ac:dyDescent="0.2">
      <c r="A2" s="7"/>
      <c r="B2" s="8"/>
      <c r="C2" s="434" t="s">
        <v>0</v>
      </c>
      <c r="D2" s="435"/>
      <c r="E2" s="435"/>
      <c r="F2" s="435"/>
      <c r="G2" s="435"/>
      <c r="H2" s="435"/>
      <c r="I2" s="435"/>
      <c r="J2" s="435"/>
      <c r="K2" s="435"/>
      <c r="L2" s="435"/>
      <c r="M2" s="435"/>
      <c r="N2" s="435"/>
      <c r="O2" s="436"/>
    </row>
    <row r="3" spans="1:54" ht="13.5" customHeight="1" thickBot="1" x14ac:dyDescent="0.25">
      <c r="A3" s="7"/>
      <c r="B3" s="2"/>
      <c r="C3" s="437" t="s">
        <v>1</v>
      </c>
      <c r="D3" s="438"/>
      <c r="E3" s="438"/>
      <c r="F3" s="438"/>
      <c r="G3" s="438"/>
      <c r="H3" s="438"/>
      <c r="I3" s="438"/>
      <c r="J3" s="438"/>
      <c r="K3" s="438"/>
      <c r="L3" s="438"/>
      <c r="M3" s="438"/>
      <c r="N3" s="438"/>
      <c r="O3" s="439"/>
    </row>
    <row r="4" spans="1:54" ht="25.15" customHeight="1" thickBot="1" x14ac:dyDescent="0.25">
      <c r="A4" s="7"/>
      <c r="B4" s="2"/>
      <c r="C4" s="440" t="s">
        <v>2</v>
      </c>
      <c r="D4" s="441" t="s">
        <v>3</v>
      </c>
      <c r="E4" s="443" t="s">
        <v>4</v>
      </c>
      <c r="F4" s="445" t="s">
        <v>5</v>
      </c>
      <c r="G4" s="447" t="s">
        <v>6</v>
      </c>
      <c r="H4" s="448"/>
      <c r="I4" s="448"/>
      <c r="J4" s="448"/>
      <c r="K4" s="447" t="s">
        <v>7</v>
      </c>
      <c r="L4" s="448"/>
      <c r="M4" s="448"/>
      <c r="N4" s="448"/>
      <c r="O4" s="447" t="s">
        <v>8</v>
      </c>
      <c r="P4" s="448"/>
      <c r="Q4" s="448"/>
      <c r="R4" s="448"/>
      <c r="S4" s="447" t="s">
        <v>9</v>
      </c>
      <c r="T4" s="448"/>
      <c r="U4" s="448"/>
      <c r="V4" s="448"/>
      <c r="W4" s="447" t="s">
        <v>10</v>
      </c>
      <c r="X4" s="448"/>
      <c r="Y4" s="448"/>
      <c r="Z4" s="448"/>
      <c r="AA4" s="447" t="s">
        <v>11</v>
      </c>
      <c r="AB4" s="448"/>
      <c r="AC4" s="448"/>
      <c r="AD4" s="448"/>
      <c r="AE4" s="447" t="s">
        <v>12</v>
      </c>
      <c r="AF4" s="448"/>
      <c r="AG4" s="448"/>
      <c r="AH4" s="448"/>
      <c r="AI4" s="447" t="s">
        <v>13</v>
      </c>
      <c r="AJ4" s="448"/>
      <c r="AK4" s="448"/>
      <c r="AL4" s="448"/>
      <c r="AM4" s="447" t="s">
        <v>14</v>
      </c>
      <c r="AN4" s="448"/>
      <c r="AO4" s="448"/>
      <c r="AP4" s="448"/>
      <c r="AQ4" s="447" t="s">
        <v>15</v>
      </c>
      <c r="AR4" s="448"/>
      <c r="AS4" s="448"/>
      <c r="AT4" s="448"/>
      <c r="AU4" s="447" t="s">
        <v>16</v>
      </c>
      <c r="AV4" s="448"/>
      <c r="AW4" s="448"/>
      <c r="AX4" s="448"/>
      <c r="AY4" s="447" t="s">
        <v>17</v>
      </c>
      <c r="AZ4" s="448"/>
      <c r="BA4" s="448"/>
      <c r="BB4" s="453"/>
    </row>
    <row r="5" spans="1:54" ht="34.5" customHeight="1" thickBot="1" x14ac:dyDescent="0.25">
      <c r="A5" s="7"/>
      <c r="B5" s="2"/>
      <c r="C5" s="440"/>
      <c r="D5" s="442"/>
      <c r="E5" s="444"/>
      <c r="F5" s="446"/>
      <c r="G5" s="9" t="s">
        <v>18</v>
      </c>
      <c r="H5" s="10" t="s">
        <v>19</v>
      </c>
      <c r="I5" s="10" t="s">
        <v>20</v>
      </c>
      <c r="J5" s="11" t="s">
        <v>21</v>
      </c>
      <c r="K5" s="9" t="s">
        <v>18</v>
      </c>
      <c r="L5" s="10" t="s">
        <v>19</v>
      </c>
      <c r="M5" s="10" t="s">
        <v>20</v>
      </c>
      <c r="N5" s="11" t="s">
        <v>21</v>
      </c>
      <c r="O5" s="9" t="s">
        <v>18</v>
      </c>
      <c r="P5" s="10" t="s">
        <v>19</v>
      </c>
      <c r="Q5" s="10" t="s">
        <v>20</v>
      </c>
      <c r="R5" s="11" t="s">
        <v>21</v>
      </c>
      <c r="S5" s="9" t="s">
        <v>18</v>
      </c>
      <c r="T5" s="10" t="s">
        <v>19</v>
      </c>
      <c r="U5" s="10" t="s">
        <v>20</v>
      </c>
      <c r="V5" s="11" t="s">
        <v>21</v>
      </c>
      <c r="W5" s="9" t="s">
        <v>18</v>
      </c>
      <c r="X5" s="10" t="s">
        <v>19</v>
      </c>
      <c r="Y5" s="10" t="s">
        <v>20</v>
      </c>
      <c r="Z5" s="11" t="s">
        <v>21</v>
      </c>
      <c r="AA5" s="9" t="s">
        <v>18</v>
      </c>
      <c r="AB5" s="10" t="s">
        <v>19</v>
      </c>
      <c r="AC5" s="10" t="s">
        <v>20</v>
      </c>
      <c r="AD5" s="11" t="s">
        <v>21</v>
      </c>
      <c r="AE5" s="9" t="s">
        <v>18</v>
      </c>
      <c r="AF5" s="10" t="s">
        <v>19</v>
      </c>
      <c r="AG5" s="10" t="s">
        <v>20</v>
      </c>
      <c r="AH5" s="11" t="s">
        <v>21</v>
      </c>
      <c r="AI5" s="9" t="s">
        <v>18</v>
      </c>
      <c r="AJ5" s="10" t="s">
        <v>19</v>
      </c>
      <c r="AK5" s="10" t="s">
        <v>20</v>
      </c>
      <c r="AL5" s="12" t="s">
        <v>21</v>
      </c>
      <c r="AM5" s="13" t="s">
        <v>18</v>
      </c>
      <c r="AN5" s="10" t="s">
        <v>19</v>
      </c>
      <c r="AO5" s="10" t="s">
        <v>20</v>
      </c>
      <c r="AP5" s="14" t="s">
        <v>21</v>
      </c>
      <c r="AQ5" s="9" t="s">
        <v>18</v>
      </c>
      <c r="AR5" s="10" t="s">
        <v>19</v>
      </c>
      <c r="AS5" s="10" t="s">
        <v>20</v>
      </c>
      <c r="AT5" s="11" t="s">
        <v>21</v>
      </c>
      <c r="AU5" s="9" t="s">
        <v>18</v>
      </c>
      <c r="AV5" s="10" t="s">
        <v>19</v>
      </c>
      <c r="AW5" s="10" t="s">
        <v>20</v>
      </c>
      <c r="AX5" s="11" t="s">
        <v>21</v>
      </c>
      <c r="AY5" s="9" t="s">
        <v>18</v>
      </c>
      <c r="AZ5" s="10" t="s">
        <v>19</v>
      </c>
      <c r="BA5" s="10" t="s">
        <v>20</v>
      </c>
      <c r="BB5" s="11" t="s">
        <v>21</v>
      </c>
    </row>
    <row r="6" spans="1:54" ht="13.9" customHeight="1" thickTop="1" thickBot="1" x14ac:dyDescent="0.25">
      <c r="A6" s="454" t="s">
        <v>22</v>
      </c>
      <c r="B6" s="15">
        <v>0.1</v>
      </c>
      <c r="C6" s="16" t="s">
        <v>23</v>
      </c>
      <c r="D6" s="17"/>
      <c r="E6" s="18"/>
      <c r="F6" s="19">
        <f>F7+F8</f>
        <v>102686.0282</v>
      </c>
      <c r="G6" s="20">
        <f>G7+G8</f>
        <v>4359.2269999999999</v>
      </c>
      <c r="H6" s="21">
        <f>H7+H8</f>
        <v>8935.491</v>
      </c>
      <c r="I6" s="21">
        <f>I7+I8</f>
        <v>159.286</v>
      </c>
      <c r="J6" s="22">
        <f t="shared" ref="J6:J29" si="0">G6+H6+I6</f>
        <v>13454.004000000001</v>
      </c>
      <c r="K6" s="20">
        <f>K7+K8</f>
        <v>6128.9570000000003</v>
      </c>
      <c r="L6" s="21">
        <f>L7+L8</f>
        <v>11401.345000000003</v>
      </c>
      <c r="M6" s="21">
        <f>M7+M8</f>
        <v>155.56200000000001</v>
      </c>
      <c r="N6" s="22">
        <f t="shared" ref="N6:N29" si="1">K6+L6+M6</f>
        <v>17685.864000000005</v>
      </c>
      <c r="O6" s="20">
        <f>O7+O8</f>
        <v>7394.9059999999999</v>
      </c>
      <c r="P6" s="21">
        <f>P7+P8</f>
        <v>10639.435000000001</v>
      </c>
      <c r="Q6" s="21">
        <f>Q7+Q8</f>
        <v>153.25900000000001</v>
      </c>
      <c r="R6" s="22">
        <f t="shared" ref="R6:R29" si="2">O6+P6+Q6</f>
        <v>18187.599999999999</v>
      </c>
      <c r="S6" s="20">
        <f>S7+S8</f>
        <v>7190.1399999999994</v>
      </c>
      <c r="T6" s="21">
        <f>T7+T8</f>
        <v>9915.0439999999981</v>
      </c>
      <c r="U6" s="21">
        <f>U7+U8</f>
        <v>77.466000000000008</v>
      </c>
      <c r="V6" s="22">
        <f t="shared" ref="V6:V29" si="3">S6+T6+U6</f>
        <v>17182.649999999998</v>
      </c>
      <c r="W6" s="20">
        <f>W7+W8</f>
        <v>4561.8269999999993</v>
      </c>
      <c r="X6" s="21">
        <f>X7+X8</f>
        <v>9035.8249999999989</v>
      </c>
      <c r="Y6" s="21">
        <f>Y7+Y8</f>
        <v>2.3759999999999999</v>
      </c>
      <c r="Z6" s="22">
        <f t="shared" ref="Z6:Z29" si="4">W6+X6+Y6</f>
        <v>13600.027999999998</v>
      </c>
      <c r="AA6" s="20">
        <f>AA7+AA8</f>
        <v>4738.7749999999996</v>
      </c>
      <c r="AB6" s="21">
        <f>AB7+AB8</f>
        <v>8398.5709999999999</v>
      </c>
      <c r="AC6" s="21">
        <f>AC7+AC8</f>
        <v>1.9180000000000001</v>
      </c>
      <c r="AD6" s="22">
        <f t="shared" ref="AD6:AD29" si="5">AA6+AB6+AC6</f>
        <v>13139.263999999999</v>
      </c>
      <c r="AE6" s="20">
        <f>AE7+AE8</f>
        <v>5604.1630000000005</v>
      </c>
      <c r="AF6" s="21">
        <f>AF7+AF8</f>
        <v>7730.741</v>
      </c>
      <c r="AG6" s="21">
        <f>AG7+AG8</f>
        <v>1.3460000000000001</v>
      </c>
      <c r="AH6" s="22">
        <f t="shared" ref="AH6:AH29" si="6">AE6+AF6+AG6</f>
        <v>13336.25</v>
      </c>
      <c r="AI6" s="20">
        <f>AI7+AI8</f>
        <v>5926.8720000000003</v>
      </c>
      <c r="AJ6" s="21">
        <f>AJ7+AJ8</f>
        <v>7171.3680000000004</v>
      </c>
      <c r="AK6" s="21">
        <f>AK7+AK8</f>
        <v>1.06</v>
      </c>
      <c r="AL6" s="23">
        <f t="shared" ref="AL6:AL29" si="7">AI6+AJ6+AK6</f>
        <v>13099.300000000001</v>
      </c>
      <c r="AM6" s="24">
        <f>AM7+AM8</f>
        <v>5092.7449999999999</v>
      </c>
      <c r="AN6" s="21">
        <f>AN7+AN8</f>
        <v>6421.4849999999997</v>
      </c>
      <c r="AO6" s="21">
        <f>AO7+AO8</f>
        <v>1.0049999999999999</v>
      </c>
      <c r="AP6" s="25">
        <f t="shared" ref="AP6:AP29" si="8">AM6+AN6+AO6</f>
        <v>11515.234999999999</v>
      </c>
      <c r="AQ6" s="20">
        <f>AQ7+AQ8</f>
        <v>6445.5910000000003</v>
      </c>
      <c r="AR6" s="21">
        <f>AR7+AR8</f>
        <v>5942.1129999999994</v>
      </c>
      <c r="AS6" s="21">
        <f>AS7+AS8</f>
        <v>1</v>
      </c>
      <c r="AT6" s="22">
        <f t="shared" ref="AT6:AT29" si="9">AQ6+AR6+AS6</f>
        <v>12388.704</v>
      </c>
      <c r="AU6" s="20">
        <f>AU7+AU8</f>
        <v>7371.0590000000002</v>
      </c>
      <c r="AV6" s="21">
        <f>AV7+AV8</f>
        <v>5181.8239999999996</v>
      </c>
      <c r="AW6" s="21">
        <f>AW7+AW8</f>
        <v>1</v>
      </c>
      <c r="AX6" s="22">
        <f t="shared" ref="AX6:AX29" si="10">AU6+AV6+AW6</f>
        <v>12553.883</v>
      </c>
      <c r="AY6" s="20">
        <f>AY7+AY8</f>
        <v>35900.959999999999</v>
      </c>
      <c r="AZ6" s="21">
        <f>AZ7+AZ8</f>
        <v>17083.972000000002</v>
      </c>
      <c r="BA6" s="21">
        <f>BA7+BA8</f>
        <v>1</v>
      </c>
      <c r="BB6" s="22">
        <f t="shared" ref="BB6:BB29" si="11">AY6+AZ6+BA6</f>
        <v>52985.932000000001</v>
      </c>
    </row>
    <row r="7" spans="1:54" ht="13.9" customHeight="1" thickBot="1" x14ac:dyDescent="0.25">
      <c r="A7" s="455"/>
      <c r="B7" s="26">
        <v>0.2</v>
      </c>
      <c r="C7" s="27" t="s">
        <v>24</v>
      </c>
      <c r="D7" s="17"/>
      <c r="E7" s="28"/>
      <c r="F7" s="19">
        <f>F10+F20</f>
        <v>46824.565000000002</v>
      </c>
      <c r="G7" s="20">
        <f>G10+G20</f>
        <v>1532.7829999999999</v>
      </c>
      <c r="H7" s="21">
        <f>H10+H20</f>
        <v>2868.69</v>
      </c>
      <c r="I7" s="21">
        <f>I10+I20</f>
        <v>158.286</v>
      </c>
      <c r="J7" s="22">
        <f t="shared" si="0"/>
        <v>4559.759</v>
      </c>
      <c r="K7" s="20">
        <f>K10+K20</f>
        <v>3742.6060000000002</v>
      </c>
      <c r="L7" s="21">
        <f>L10+L20</f>
        <v>3715.7200000000007</v>
      </c>
      <c r="M7" s="21">
        <f>M10+M20</f>
        <v>154.56200000000001</v>
      </c>
      <c r="N7" s="22">
        <f t="shared" si="1"/>
        <v>7612.8880000000008</v>
      </c>
      <c r="O7" s="20">
        <f>O10+O20</f>
        <v>3721.4700000000003</v>
      </c>
      <c r="P7" s="21">
        <f>P10+P20</f>
        <v>3413.8350000000005</v>
      </c>
      <c r="Q7" s="21">
        <f>Q10+Q20</f>
        <v>152.25900000000001</v>
      </c>
      <c r="R7" s="22">
        <f t="shared" si="2"/>
        <v>7287.5640000000003</v>
      </c>
      <c r="S7" s="20">
        <f>S10+S20</f>
        <v>3672.1809999999996</v>
      </c>
      <c r="T7" s="21">
        <f>T10+T20</f>
        <v>3157.4700000000003</v>
      </c>
      <c r="U7" s="21">
        <f>U10+U20</f>
        <v>76.466000000000008</v>
      </c>
      <c r="V7" s="22">
        <f t="shared" si="3"/>
        <v>6906.1170000000002</v>
      </c>
      <c r="W7" s="20">
        <f>W10+W20</f>
        <v>2157.9659999999999</v>
      </c>
      <c r="X7" s="21">
        <f>X10+X20</f>
        <v>2878.1110000000003</v>
      </c>
      <c r="Y7" s="21">
        <f>Y10+Y20</f>
        <v>1.3759999999999999</v>
      </c>
      <c r="Z7" s="22">
        <f t="shared" si="4"/>
        <v>5037.4530000000004</v>
      </c>
      <c r="AA7" s="20">
        <f>AA10+AA20</f>
        <v>1710.8789999999999</v>
      </c>
      <c r="AB7" s="21">
        <f>AB10+AB20</f>
        <v>2698.7569999999996</v>
      </c>
      <c r="AC7" s="21">
        <f>AC10+AC20</f>
        <v>0.91800000000000004</v>
      </c>
      <c r="AD7" s="22">
        <f t="shared" si="5"/>
        <v>4410.5539999999992</v>
      </c>
      <c r="AE7" s="20">
        <f>AE10+AE20</f>
        <v>2569.163</v>
      </c>
      <c r="AF7" s="21">
        <f>AF10+AF20</f>
        <v>2456.8409999999999</v>
      </c>
      <c r="AG7" s="21">
        <f>AG10+AG20</f>
        <v>0.34599999999999997</v>
      </c>
      <c r="AH7" s="22">
        <f t="shared" si="6"/>
        <v>5026.3499999999995</v>
      </c>
      <c r="AI7" s="20">
        <f>AI10+AI20</f>
        <v>2971.8720000000003</v>
      </c>
      <c r="AJ7" s="21">
        <f>AJ10+AJ20</f>
        <v>2349.4639999999999</v>
      </c>
      <c r="AK7" s="21">
        <f>AK10+AK20</f>
        <v>6.0000000000000012E-2</v>
      </c>
      <c r="AL7" s="23">
        <f t="shared" si="7"/>
        <v>5321.3960000000006</v>
      </c>
      <c r="AM7" s="24">
        <f>AM10+AM20</f>
        <v>2022.7449999999999</v>
      </c>
      <c r="AN7" s="21">
        <f>AN10+AN20</f>
        <v>2067.3140000000003</v>
      </c>
      <c r="AO7" s="21">
        <f>AO10+AO20</f>
        <v>5.0000000000000001E-3</v>
      </c>
      <c r="AP7" s="25">
        <f t="shared" si="8"/>
        <v>4090.0640000000003</v>
      </c>
      <c r="AQ7" s="20">
        <f>AQ10+AQ20</f>
        <v>3390.5909999999999</v>
      </c>
      <c r="AR7" s="21">
        <f>AR10+AR20</f>
        <v>1993.3940000000002</v>
      </c>
      <c r="AS7" s="21">
        <f>AS10+AS20</f>
        <v>0</v>
      </c>
      <c r="AT7" s="22">
        <f t="shared" si="9"/>
        <v>5383.9850000000006</v>
      </c>
      <c r="AU7" s="20">
        <f>AU10+AU20</f>
        <v>4314.8940000000002</v>
      </c>
      <c r="AV7" s="21">
        <f>AV10+AV20</f>
        <v>1629.8789999999999</v>
      </c>
      <c r="AW7" s="21">
        <f>AW10+AW20</f>
        <v>0</v>
      </c>
      <c r="AX7" s="22">
        <f t="shared" si="10"/>
        <v>5944.7730000000001</v>
      </c>
      <c r="AY7" s="20">
        <f>AY10+AY20</f>
        <v>14513.927000000001</v>
      </c>
      <c r="AZ7" s="21">
        <f>AZ10+AZ20</f>
        <v>6223.625</v>
      </c>
      <c r="BA7" s="21">
        <f>BA10+BA20</f>
        <v>0</v>
      </c>
      <c r="BB7" s="22">
        <f t="shared" si="11"/>
        <v>20737.552000000003</v>
      </c>
    </row>
    <row r="8" spans="1:54" ht="13.9" customHeight="1" thickBot="1" x14ac:dyDescent="0.25">
      <c r="A8" s="455"/>
      <c r="B8" s="29">
        <v>0.3</v>
      </c>
      <c r="C8" s="30" t="s">
        <v>25</v>
      </c>
      <c r="D8" s="31"/>
      <c r="E8" s="32"/>
      <c r="F8" s="33">
        <f>F14+F24</f>
        <v>55861.463199999991</v>
      </c>
      <c r="G8" s="34">
        <f>G14+G24</f>
        <v>2826.444</v>
      </c>
      <c r="H8" s="35">
        <f>H14+H24</f>
        <v>6066.8009999999995</v>
      </c>
      <c r="I8" s="35">
        <f>I14+I24</f>
        <v>1</v>
      </c>
      <c r="J8" s="36">
        <f t="shared" si="0"/>
        <v>8894.244999999999</v>
      </c>
      <c r="K8" s="34">
        <f>K14+K24</f>
        <v>2386.3510000000001</v>
      </c>
      <c r="L8" s="35">
        <f>L14+L24</f>
        <v>7685.6250000000018</v>
      </c>
      <c r="M8" s="35">
        <f>M14+M24</f>
        <v>1</v>
      </c>
      <c r="N8" s="36">
        <f t="shared" si="1"/>
        <v>10072.976000000002</v>
      </c>
      <c r="O8" s="34">
        <f>O14+O24</f>
        <v>3673.4359999999997</v>
      </c>
      <c r="P8" s="35">
        <f>P14+P24</f>
        <v>7225.6</v>
      </c>
      <c r="Q8" s="35">
        <f>Q14+Q24</f>
        <v>1</v>
      </c>
      <c r="R8" s="36">
        <f t="shared" si="2"/>
        <v>10900.036</v>
      </c>
      <c r="S8" s="34">
        <f>S14+S24</f>
        <v>3517.9589999999998</v>
      </c>
      <c r="T8" s="35">
        <f>T14+T24</f>
        <v>6757.5739999999987</v>
      </c>
      <c r="U8" s="35">
        <f>U14+U24</f>
        <v>1</v>
      </c>
      <c r="V8" s="36">
        <f t="shared" si="3"/>
        <v>10276.532999999999</v>
      </c>
      <c r="W8" s="34">
        <f>W14+W24</f>
        <v>2403.8609999999999</v>
      </c>
      <c r="X8" s="35">
        <f>X14+X24</f>
        <v>6157.713999999999</v>
      </c>
      <c r="Y8" s="35">
        <f>Y14+Y24</f>
        <v>1</v>
      </c>
      <c r="Z8" s="36">
        <f t="shared" si="4"/>
        <v>8562.5749999999989</v>
      </c>
      <c r="AA8" s="34">
        <f>AA14+AA24</f>
        <v>3027.8959999999997</v>
      </c>
      <c r="AB8" s="35">
        <f>AB14+AB24</f>
        <v>5699.8140000000003</v>
      </c>
      <c r="AC8" s="35">
        <f>AC14+AC24</f>
        <v>1</v>
      </c>
      <c r="AD8" s="36">
        <f t="shared" si="5"/>
        <v>8728.7099999999991</v>
      </c>
      <c r="AE8" s="34">
        <f>AE14+AE24</f>
        <v>3035</v>
      </c>
      <c r="AF8" s="35">
        <f>AF14+AF24</f>
        <v>5273.9000000000005</v>
      </c>
      <c r="AG8" s="35">
        <f>AG14+AG24</f>
        <v>1</v>
      </c>
      <c r="AH8" s="36">
        <f t="shared" si="6"/>
        <v>8309.9000000000015</v>
      </c>
      <c r="AI8" s="34">
        <f>AI14+AI24</f>
        <v>2955</v>
      </c>
      <c r="AJ8" s="35">
        <f>AJ14+AJ24</f>
        <v>4821.9040000000005</v>
      </c>
      <c r="AK8" s="35">
        <f>AK14+AK24</f>
        <v>1</v>
      </c>
      <c r="AL8" s="37">
        <f t="shared" si="7"/>
        <v>7777.9040000000005</v>
      </c>
      <c r="AM8" s="38">
        <f>AM14+AM24</f>
        <v>3070</v>
      </c>
      <c r="AN8" s="35">
        <f>AN14+AN24</f>
        <v>4354.1709999999994</v>
      </c>
      <c r="AO8" s="35">
        <f>AO14+AO24</f>
        <v>1</v>
      </c>
      <c r="AP8" s="39">
        <f t="shared" si="8"/>
        <v>7425.1709999999994</v>
      </c>
      <c r="AQ8" s="34">
        <f>AQ14+AQ24</f>
        <v>3055</v>
      </c>
      <c r="AR8" s="35">
        <f>AR14+AR24</f>
        <v>3948.7189999999996</v>
      </c>
      <c r="AS8" s="35">
        <f>AS14+AS24</f>
        <v>1</v>
      </c>
      <c r="AT8" s="36">
        <f t="shared" si="9"/>
        <v>7004.7189999999991</v>
      </c>
      <c r="AU8" s="34">
        <f>AU14+AU24</f>
        <v>3056.165</v>
      </c>
      <c r="AV8" s="35">
        <f>AV14+AV24</f>
        <v>3551.9449999999997</v>
      </c>
      <c r="AW8" s="35">
        <f>AW14+AW24</f>
        <v>1</v>
      </c>
      <c r="AX8" s="36">
        <f t="shared" si="10"/>
        <v>6609.11</v>
      </c>
      <c r="AY8" s="34">
        <f>AY14+AY24</f>
        <v>21387.032999999999</v>
      </c>
      <c r="AZ8" s="35">
        <f>AZ14+AZ24</f>
        <v>10860.347</v>
      </c>
      <c r="BA8" s="35">
        <f>BA14+BA24</f>
        <v>1</v>
      </c>
      <c r="BB8" s="36">
        <f t="shared" si="11"/>
        <v>32248.379999999997</v>
      </c>
    </row>
    <row r="9" spans="1:54" ht="14.25" thickTop="1" thickBot="1" x14ac:dyDescent="0.25">
      <c r="A9" s="455"/>
      <c r="B9" s="15">
        <v>1.1000000000000001</v>
      </c>
      <c r="C9" s="40" t="s">
        <v>26</v>
      </c>
      <c r="D9" s="41"/>
      <c r="E9" s="42"/>
      <c r="F9" s="43">
        <f>F10+F14</f>
        <v>102686.0282</v>
      </c>
      <c r="G9" s="44">
        <f>G10+G14</f>
        <v>4359.2269999999999</v>
      </c>
      <c r="H9" s="45">
        <f>H10+H14</f>
        <v>8935.491</v>
      </c>
      <c r="I9" s="46">
        <f>I10+I14</f>
        <v>159.286</v>
      </c>
      <c r="J9" s="47">
        <f t="shared" si="0"/>
        <v>13454.004000000001</v>
      </c>
      <c r="K9" s="44">
        <f>K10+K14</f>
        <v>6128.9570000000003</v>
      </c>
      <c r="L9" s="45">
        <f>L10+L14</f>
        <v>11401.345000000003</v>
      </c>
      <c r="M9" s="46">
        <f>M10+M14</f>
        <v>155.56200000000001</v>
      </c>
      <c r="N9" s="47">
        <f t="shared" si="1"/>
        <v>17685.864000000005</v>
      </c>
      <c r="O9" s="44">
        <f>O10+O14</f>
        <v>7394.9059999999999</v>
      </c>
      <c r="P9" s="45">
        <f>P10+P14</f>
        <v>10639.435000000001</v>
      </c>
      <c r="Q9" s="46">
        <f>Q10+Q14</f>
        <v>153.25900000000001</v>
      </c>
      <c r="R9" s="47">
        <f t="shared" si="2"/>
        <v>18187.599999999999</v>
      </c>
      <c r="S9" s="44">
        <f>S10+S14</f>
        <v>7190.1399999999994</v>
      </c>
      <c r="T9" s="45">
        <f>T10+T14</f>
        <v>9915.0439999999981</v>
      </c>
      <c r="U9" s="46">
        <f>U10+U14</f>
        <v>77.466000000000008</v>
      </c>
      <c r="V9" s="47">
        <f t="shared" si="3"/>
        <v>17182.649999999998</v>
      </c>
      <c r="W9" s="44">
        <f>W10+W14</f>
        <v>4561.8269999999993</v>
      </c>
      <c r="X9" s="45">
        <f>X10+X14</f>
        <v>9035.8249999999989</v>
      </c>
      <c r="Y9" s="46">
        <f>Y10+Y14</f>
        <v>2.3759999999999999</v>
      </c>
      <c r="Z9" s="47">
        <f t="shared" si="4"/>
        <v>13600.027999999998</v>
      </c>
      <c r="AA9" s="44">
        <f>AA10+AA14</f>
        <v>4738.7749999999996</v>
      </c>
      <c r="AB9" s="45">
        <f>AB10+AB14</f>
        <v>8398.5709999999999</v>
      </c>
      <c r="AC9" s="46">
        <f>AC10+AC14</f>
        <v>1.9180000000000001</v>
      </c>
      <c r="AD9" s="47">
        <f t="shared" si="5"/>
        <v>13139.263999999999</v>
      </c>
      <c r="AE9" s="44">
        <f>AE10+AE14</f>
        <v>5604.1630000000005</v>
      </c>
      <c r="AF9" s="45">
        <f>AF10+AF14</f>
        <v>7730.741</v>
      </c>
      <c r="AG9" s="46">
        <f>AG10+AG14</f>
        <v>1.3460000000000001</v>
      </c>
      <c r="AH9" s="47">
        <f t="shared" si="6"/>
        <v>13336.25</v>
      </c>
      <c r="AI9" s="44">
        <f>AI10+AI14</f>
        <v>5926.8720000000003</v>
      </c>
      <c r="AJ9" s="45">
        <f>AJ10+AJ14</f>
        <v>7171.3680000000004</v>
      </c>
      <c r="AK9" s="46">
        <f>AK10+AK14</f>
        <v>1.06</v>
      </c>
      <c r="AL9" s="48">
        <f t="shared" si="7"/>
        <v>13099.300000000001</v>
      </c>
      <c r="AM9" s="49">
        <f>AM10+AM14</f>
        <v>5092.7449999999999</v>
      </c>
      <c r="AN9" s="50">
        <f>AN10+AN14</f>
        <v>6421.4849999999997</v>
      </c>
      <c r="AO9" s="50">
        <f>AO10+AO14</f>
        <v>1.0049999999999999</v>
      </c>
      <c r="AP9" s="51">
        <f t="shared" si="8"/>
        <v>11515.234999999999</v>
      </c>
      <c r="AQ9" s="44">
        <f>AQ10+AQ14</f>
        <v>6445.5910000000003</v>
      </c>
      <c r="AR9" s="45">
        <f>AR10+AR14</f>
        <v>5942.1129999999994</v>
      </c>
      <c r="AS9" s="46">
        <f>AS10+AS14</f>
        <v>1</v>
      </c>
      <c r="AT9" s="47">
        <f t="shared" si="9"/>
        <v>12388.704</v>
      </c>
      <c r="AU9" s="44">
        <f>AU10+AU14</f>
        <v>7371.0590000000002</v>
      </c>
      <c r="AV9" s="45">
        <f>AV10+AV14</f>
        <v>5181.8239999999996</v>
      </c>
      <c r="AW9" s="46">
        <f>AW10+AW14</f>
        <v>1</v>
      </c>
      <c r="AX9" s="47">
        <f t="shared" si="10"/>
        <v>12553.883</v>
      </c>
      <c r="AY9" s="44">
        <f>AY10+AY14</f>
        <v>35900.959999999999</v>
      </c>
      <c r="AZ9" s="45">
        <f>AZ10+AZ14</f>
        <v>17083.972000000002</v>
      </c>
      <c r="BA9" s="46">
        <f>BA10+BA14</f>
        <v>1</v>
      </c>
      <c r="BB9" s="47">
        <f t="shared" si="11"/>
        <v>52985.932000000001</v>
      </c>
    </row>
    <row r="10" spans="1:54" ht="13.9" customHeight="1" x14ac:dyDescent="0.2">
      <c r="A10" s="455"/>
      <c r="B10" s="52">
        <v>1.2</v>
      </c>
      <c r="C10" s="53" t="s">
        <v>27</v>
      </c>
      <c r="D10" s="54"/>
      <c r="E10" s="55"/>
      <c r="F10" s="56">
        <f>F11+F12+F13</f>
        <v>46824.565000000002</v>
      </c>
      <c r="G10" s="57">
        <f>G11+G12+G13</f>
        <v>1532.7829999999999</v>
      </c>
      <c r="H10" s="58">
        <f>H11+H12+H13</f>
        <v>2868.69</v>
      </c>
      <c r="I10" s="58">
        <f>I11+I12+I13</f>
        <v>158.286</v>
      </c>
      <c r="J10" s="59">
        <f t="shared" si="0"/>
        <v>4559.759</v>
      </c>
      <c r="K10" s="57">
        <f>K11+K12+K13</f>
        <v>3742.6060000000002</v>
      </c>
      <c r="L10" s="58">
        <f>L11+L12+L13</f>
        <v>3715.7200000000007</v>
      </c>
      <c r="M10" s="58">
        <f>M11+M12+M13</f>
        <v>154.56200000000001</v>
      </c>
      <c r="N10" s="59">
        <f t="shared" si="1"/>
        <v>7612.8880000000008</v>
      </c>
      <c r="O10" s="57">
        <f>O11+O12+O13</f>
        <v>3721.4700000000003</v>
      </c>
      <c r="P10" s="58">
        <f>P11+P12+P13</f>
        <v>3413.8350000000005</v>
      </c>
      <c r="Q10" s="58">
        <f>Q11+Q12+Q13</f>
        <v>152.25900000000001</v>
      </c>
      <c r="R10" s="59">
        <f t="shared" si="2"/>
        <v>7287.5640000000003</v>
      </c>
      <c r="S10" s="57">
        <f>S11+S12+S13</f>
        <v>3672.1809999999996</v>
      </c>
      <c r="T10" s="58">
        <f>T11+T12+T13</f>
        <v>3157.4700000000003</v>
      </c>
      <c r="U10" s="58">
        <f>U11+U12+U13</f>
        <v>76.466000000000008</v>
      </c>
      <c r="V10" s="59">
        <f t="shared" si="3"/>
        <v>6906.1170000000002</v>
      </c>
      <c r="W10" s="57">
        <f>W11+W12+W13</f>
        <v>2157.9659999999999</v>
      </c>
      <c r="X10" s="58">
        <f>X11+X12+X13</f>
        <v>2878.1110000000003</v>
      </c>
      <c r="Y10" s="58">
        <f>Y11+Y12+Y13</f>
        <v>1.3759999999999999</v>
      </c>
      <c r="Z10" s="59">
        <f t="shared" si="4"/>
        <v>5037.4530000000004</v>
      </c>
      <c r="AA10" s="57">
        <f>AA11+AA12+AA13</f>
        <v>1710.8789999999999</v>
      </c>
      <c r="AB10" s="58">
        <f>AB11+AB12+AB13</f>
        <v>2698.7569999999996</v>
      </c>
      <c r="AC10" s="58">
        <f>AC11+AC12+AC13</f>
        <v>0.91800000000000004</v>
      </c>
      <c r="AD10" s="59">
        <f t="shared" si="5"/>
        <v>4410.5539999999992</v>
      </c>
      <c r="AE10" s="57">
        <f>AE11+AE12+AE13</f>
        <v>2569.163</v>
      </c>
      <c r="AF10" s="58">
        <f>AF11+AF12+AF13</f>
        <v>2456.8409999999999</v>
      </c>
      <c r="AG10" s="58">
        <f>AG11+AG12+AG13</f>
        <v>0.34599999999999997</v>
      </c>
      <c r="AH10" s="59">
        <f t="shared" si="6"/>
        <v>5026.3499999999995</v>
      </c>
      <c r="AI10" s="57">
        <f>AI11+AI12+AI13</f>
        <v>2971.8720000000003</v>
      </c>
      <c r="AJ10" s="58">
        <f>AJ11+AJ12+AJ13</f>
        <v>2349.4639999999999</v>
      </c>
      <c r="AK10" s="58">
        <f>AK11+AK12+AK13</f>
        <v>6.0000000000000012E-2</v>
      </c>
      <c r="AL10" s="60">
        <f t="shared" si="7"/>
        <v>5321.3960000000006</v>
      </c>
      <c r="AM10" s="61">
        <f>AM11+AM12+AM13</f>
        <v>2022.7449999999999</v>
      </c>
      <c r="AN10" s="58">
        <f>AN11+AN12+AN13</f>
        <v>2067.3140000000003</v>
      </c>
      <c r="AO10" s="58">
        <f>AO11+AO12+AO13</f>
        <v>5.0000000000000001E-3</v>
      </c>
      <c r="AP10" s="62">
        <f t="shared" si="8"/>
        <v>4090.0640000000003</v>
      </c>
      <c r="AQ10" s="57">
        <f>AQ11+AQ12+AQ13</f>
        <v>3390.5909999999999</v>
      </c>
      <c r="AR10" s="58">
        <f>AR11+AR12+AR13</f>
        <v>1993.3940000000002</v>
      </c>
      <c r="AS10" s="58">
        <f>AS11+AS12+AS13</f>
        <v>0</v>
      </c>
      <c r="AT10" s="59">
        <f t="shared" si="9"/>
        <v>5383.9850000000006</v>
      </c>
      <c r="AU10" s="57">
        <f>AU11+AU12+AU13</f>
        <v>4314.8940000000002</v>
      </c>
      <c r="AV10" s="58">
        <f>AV11+AV12+AV13</f>
        <v>1629.8789999999999</v>
      </c>
      <c r="AW10" s="58">
        <f>AW11+AW12+AW13</f>
        <v>0</v>
      </c>
      <c r="AX10" s="59">
        <f t="shared" si="10"/>
        <v>5944.7730000000001</v>
      </c>
      <c r="AY10" s="57">
        <f>AY11+AY12+AY13</f>
        <v>14513.927000000001</v>
      </c>
      <c r="AZ10" s="58">
        <f>AZ11+AZ12+AZ13</f>
        <v>6223.625</v>
      </c>
      <c r="BA10" s="58">
        <f>BA11+BA12+BA13</f>
        <v>0</v>
      </c>
      <c r="BB10" s="59">
        <f t="shared" si="11"/>
        <v>20737.552000000003</v>
      </c>
    </row>
    <row r="11" spans="1:54" ht="13.9" customHeight="1" x14ac:dyDescent="0.2">
      <c r="A11" s="455"/>
      <c r="B11" s="63" t="s">
        <v>28</v>
      </c>
      <c r="C11" s="64" t="s">
        <v>29</v>
      </c>
      <c r="D11" s="65"/>
      <c r="E11" s="66"/>
      <c r="F11" s="67">
        <f>F29</f>
        <v>36079.614000000001</v>
      </c>
      <c r="G11" s="68">
        <f>G29</f>
        <v>0</v>
      </c>
      <c r="H11" s="69">
        <f>H29</f>
        <v>2536.4690000000001</v>
      </c>
      <c r="I11" s="69">
        <f>I29</f>
        <v>148.74</v>
      </c>
      <c r="J11" s="70">
        <f t="shared" si="0"/>
        <v>2685.2089999999998</v>
      </c>
      <c r="K11" s="68">
        <f>K29</f>
        <v>2052.8110000000001</v>
      </c>
      <c r="L11" s="69">
        <f>L29</f>
        <v>3348.8440000000005</v>
      </c>
      <c r="M11" s="69">
        <f>M29</f>
        <v>148.745</v>
      </c>
      <c r="N11" s="70">
        <f t="shared" si="1"/>
        <v>5550.4000000000005</v>
      </c>
      <c r="O11" s="68">
        <f>O29</f>
        <v>2495.9630000000002</v>
      </c>
      <c r="P11" s="69">
        <f>P29</f>
        <v>3135.3990000000003</v>
      </c>
      <c r="Q11" s="69">
        <f>Q29</f>
        <v>148.74200000000002</v>
      </c>
      <c r="R11" s="70">
        <f t="shared" si="2"/>
        <v>5780.1040000000012</v>
      </c>
      <c r="S11" s="68">
        <f>S29</f>
        <v>2500.0569999999998</v>
      </c>
      <c r="T11" s="69">
        <f>T29</f>
        <v>2941.9620000000004</v>
      </c>
      <c r="U11" s="69">
        <f>U29</f>
        <v>74.402000000000001</v>
      </c>
      <c r="V11" s="70">
        <f t="shared" si="3"/>
        <v>5516.4210000000003</v>
      </c>
      <c r="W11" s="68">
        <f>W29</f>
        <v>1000</v>
      </c>
      <c r="X11" s="69">
        <f>X29</f>
        <v>2724.4590000000003</v>
      </c>
      <c r="Y11" s="69">
        <f>Y29</f>
        <v>5.7000000000000016E-2</v>
      </c>
      <c r="Z11" s="70">
        <f t="shared" si="4"/>
        <v>3724.5160000000001</v>
      </c>
      <c r="AA11" s="68">
        <f>AA29</f>
        <v>1000</v>
      </c>
      <c r="AB11" s="69">
        <f>AB29</f>
        <v>2596.9589999999998</v>
      </c>
      <c r="AC11" s="69">
        <f>AC29</f>
        <v>5.3000000000000012E-2</v>
      </c>
      <c r="AD11" s="70">
        <f t="shared" si="5"/>
        <v>3597.0119999999997</v>
      </c>
      <c r="AE11" s="68">
        <f>AE29</f>
        <v>2000</v>
      </c>
      <c r="AF11" s="69">
        <f>AF29</f>
        <v>2379.4589999999998</v>
      </c>
      <c r="AG11" s="69">
        <f>AG29</f>
        <v>5.3000000000000012E-2</v>
      </c>
      <c r="AH11" s="70">
        <f t="shared" si="6"/>
        <v>4379.5119999999997</v>
      </c>
      <c r="AI11" s="68">
        <f>AI29</f>
        <v>2495.9630000000002</v>
      </c>
      <c r="AJ11" s="69">
        <f>AJ29</f>
        <v>2289.4589999999998</v>
      </c>
      <c r="AK11" s="69">
        <f>AK29</f>
        <v>4.9000000000000009E-2</v>
      </c>
      <c r="AL11" s="71">
        <f t="shared" si="7"/>
        <v>4785.4710000000005</v>
      </c>
      <c r="AM11" s="72">
        <f>AM29</f>
        <v>1597.817</v>
      </c>
      <c r="AN11" s="69">
        <f>AN29</f>
        <v>2022.4260000000002</v>
      </c>
      <c r="AO11" s="69">
        <f>AO29</f>
        <v>5.0000000000000001E-3</v>
      </c>
      <c r="AP11" s="73">
        <f t="shared" si="8"/>
        <v>3620.2480000000005</v>
      </c>
      <c r="AQ11" s="68">
        <f>AQ29</f>
        <v>3000</v>
      </c>
      <c r="AR11" s="69">
        <f>AR29</f>
        <v>1961.3090000000002</v>
      </c>
      <c r="AS11" s="69">
        <f>AS29</f>
        <v>0</v>
      </c>
      <c r="AT11" s="70">
        <f t="shared" si="9"/>
        <v>4961.3090000000002</v>
      </c>
      <c r="AU11" s="68">
        <f>AU29</f>
        <v>3998</v>
      </c>
      <c r="AV11" s="69">
        <f>AV29</f>
        <v>1608.809</v>
      </c>
      <c r="AW11" s="69">
        <f>AW29</f>
        <v>0</v>
      </c>
      <c r="AX11" s="70">
        <f t="shared" si="10"/>
        <v>5606.8090000000002</v>
      </c>
      <c r="AY11" s="68">
        <f>AY29</f>
        <v>13939.003000000001</v>
      </c>
      <c r="AZ11" s="69">
        <f>AZ29</f>
        <v>6191.83</v>
      </c>
      <c r="BA11" s="69">
        <f>BA29</f>
        <v>0</v>
      </c>
      <c r="BB11" s="70">
        <f t="shared" si="11"/>
        <v>20130.832999999999</v>
      </c>
    </row>
    <row r="12" spans="1:54" ht="13.9" customHeight="1" x14ac:dyDescent="0.2">
      <c r="A12" s="455"/>
      <c r="B12" s="63" t="s">
        <v>30</v>
      </c>
      <c r="C12" s="64" t="s">
        <v>31</v>
      </c>
      <c r="D12" s="65"/>
      <c r="E12" s="66"/>
      <c r="F12" s="71">
        <f>F58</f>
        <v>10744.950999999997</v>
      </c>
      <c r="G12" s="68">
        <f>G58</f>
        <v>1532.7829999999999</v>
      </c>
      <c r="H12" s="69">
        <f>H58</f>
        <v>332.22100000000006</v>
      </c>
      <c r="I12" s="69">
        <f>I58</f>
        <v>9.5459999999999994</v>
      </c>
      <c r="J12" s="70">
        <f t="shared" si="0"/>
        <v>1874.55</v>
      </c>
      <c r="K12" s="68">
        <f>K58</f>
        <v>1689.7950000000001</v>
      </c>
      <c r="L12" s="69">
        <f>L58</f>
        <v>366.87600000000003</v>
      </c>
      <c r="M12" s="69">
        <f>M58</f>
        <v>5.8170000000000002</v>
      </c>
      <c r="N12" s="70">
        <f t="shared" si="1"/>
        <v>2062.4880000000003</v>
      </c>
      <c r="O12" s="68">
        <f>O58</f>
        <v>1225.5069999999998</v>
      </c>
      <c r="P12" s="69">
        <f>P58</f>
        <v>278.43600000000004</v>
      </c>
      <c r="Q12" s="69">
        <f>Q58</f>
        <v>3.5169999999999999</v>
      </c>
      <c r="R12" s="70">
        <f t="shared" si="2"/>
        <v>1507.4599999999998</v>
      </c>
      <c r="S12" s="68">
        <f>S58</f>
        <v>1172.124</v>
      </c>
      <c r="T12" s="69">
        <f>T58</f>
        <v>215.50799999999998</v>
      </c>
      <c r="U12" s="69">
        <f>U58</f>
        <v>2.0640000000000001</v>
      </c>
      <c r="V12" s="70">
        <f t="shared" si="3"/>
        <v>1389.6960000000001</v>
      </c>
      <c r="W12" s="68">
        <f>W58</f>
        <v>1157.9659999999999</v>
      </c>
      <c r="X12" s="69">
        <f>X58</f>
        <v>153.65199999999999</v>
      </c>
      <c r="Y12" s="69">
        <f>Y58</f>
        <v>1.319</v>
      </c>
      <c r="Z12" s="70">
        <f t="shared" si="4"/>
        <v>1312.9369999999999</v>
      </c>
      <c r="AA12" s="68">
        <f>AA58</f>
        <v>710.87899999999991</v>
      </c>
      <c r="AB12" s="69">
        <f>AB58</f>
        <v>101.79799999999999</v>
      </c>
      <c r="AC12" s="69">
        <f>AC58</f>
        <v>0.86499999999999999</v>
      </c>
      <c r="AD12" s="70">
        <f t="shared" si="5"/>
        <v>813.54199999999992</v>
      </c>
      <c r="AE12" s="68">
        <f>AE58</f>
        <v>569.1629999999999</v>
      </c>
      <c r="AF12" s="69">
        <f>AF58</f>
        <v>77.381999999999991</v>
      </c>
      <c r="AG12" s="69">
        <f>AG58</f>
        <v>0.29299999999999998</v>
      </c>
      <c r="AH12" s="70">
        <f t="shared" si="6"/>
        <v>646.83799999999985</v>
      </c>
      <c r="AI12" s="68">
        <f>AI58</f>
        <v>475.90899999999988</v>
      </c>
      <c r="AJ12" s="69">
        <f>AJ58</f>
        <v>60.004999999999995</v>
      </c>
      <c r="AK12" s="69">
        <f>AK58</f>
        <v>1.0999999999999999E-2</v>
      </c>
      <c r="AL12" s="71">
        <f t="shared" si="7"/>
        <v>535.92499999999984</v>
      </c>
      <c r="AM12" s="72">
        <f>AM58</f>
        <v>424.92799999999988</v>
      </c>
      <c r="AN12" s="69">
        <f>AN58</f>
        <v>44.888000000000005</v>
      </c>
      <c r="AO12" s="69">
        <f>AO58</f>
        <v>0</v>
      </c>
      <c r="AP12" s="73">
        <f t="shared" si="8"/>
        <v>469.81599999999992</v>
      </c>
      <c r="AQ12" s="68">
        <f>AQ58</f>
        <v>390.59099999999989</v>
      </c>
      <c r="AR12" s="69">
        <f>AR58</f>
        <v>32.085000000000001</v>
      </c>
      <c r="AS12" s="69">
        <f>AS58</f>
        <v>0</v>
      </c>
      <c r="AT12" s="70">
        <f t="shared" si="9"/>
        <v>422.67599999999987</v>
      </c>
      <c r="AU12" s="68">
        <f>AU58</f>
        <v>316.89399999999995</v>
      </c>
      <c r="AV12" s="69">
        <f>AV58</f>
        <v>21.070000000000004</v>
      </c>
      <c r="AW12" s="69">
        <f>AW58</f>
        <v>0</v>
      </c>
      <c r="AX12" s="70">
        <f t="shared" si="10"/>
        <v>337.96399999999994</v>
      </c>
      <c r="AY12" s="68">
        <f>AY58</f>
        <v>574.92400000000009</v>
      </c>
      <c r="AZ12" s="69">
        <f>AZ58</f>
        <v>31.795000000000002</v>
      </c>
      <c r="BA12" s="69">
        <f>BA58</f>
        <v>0</v>
      </c>
      <c r="BB12" s="70">
        <f t="shared" si="11"/>
        <v>606.71900000000005</v>
      </c>
    </row>
    <row r="13" spans="1:54" ht="13.9" customHeight="1" thickBot="1" x14ac:dyDescent="0.25">
      <c r="A13" s="455"/>
      <c r="B13" s="74" t="s">
        <v>32</v>
      </c>
      <c r="C13" s="75" t="s">
        <v>33</v>
      </c>
      <c r="D13" s="76"/>
      <c r="E13" s="77"/>
      <c r="F13" s="78">
        <f>F83</f>
        <v>0</v>
      </c>
      <c r="G13" s="79">
        <f>G83</f>
        <v>0</v>
      </c>
      <c r="H13" s="80">
        <f>H83</f>
        <v>0</v>
      </c>
      <c r="I13" s="80">
        <f>I83</f>
        <v>0</v>
      </c>
      <c r="J13" s="81">
        <f t="shared" si="0"/>
        <v>0</v>
      </c>
      <c r="K13" s="79">
        <f>K83</f>
        <v>0</v>
      </c>
      <c r="L13" s="80">
        <f>L83</f>
        <v>0</v>
      </c>
      <c r="M13" s="80">
        <f>M83</f>
        <v>0</v>
      </c>
      <c r="N13" s="81">
        <f t="shared" si="1"/>
        <v>0</v>
      </c>
      <c r="O13" s="79">
        <f>O83</f>
        <v>0</v>
      </c>
      <c r="P13" s="80">
        <f>P83</f>
        <v>0</v>
      </c>
      <c r="Q13" s="80">
        <f>Q83</f>
        <v>0</v>
      </c>
      <c r="R13" s="81">
        <f t="shared" si="2"/>
        <v>0</v>
      </c>
      <c r="S13" s="79">
        <f>S83</f>
        <v>0</v>
      </c>
      <c r="T13" s="80">
        <f>T83</f>
        <v>0</v>
      </c>
      <c r="U13" s="80">
        <f>U83</f>
        <v>0</v>
      </c>
      <c r="V13" s="81">
        <f t="shared" si="3"/>
        <v>0</v>
      </c>
      <c r="W13" s="79">
        <f>W83</f>
        <v>0</v>
      </c>
      <c r="X13" s="80">
        <f>X83</f>
        <v>0</v>
      </c>
      <c r="Y13" s="80">
        <f>Y83</f>
        <v>0</v>
      </c>
      <c r="Z13" s="81">
        <f t="shared" si="4"/>
        <v>0</v>
      </c>
      <c r="AA13" s="79">
        <f>AA83</f>
        <v>0</v>
      </c>
      <c r="AB13" s="80">
        <f>AB83</f>
        <v>0</v>
      </c>
      <c r="AC13" s="80">
        <f>AC83</f>
        <v>0</v>
      </c>
      <c r="AD13" s="81">
        <f t="shared" si="5"/>
        <v>0</v>
      </c>
      <c r="AE13" s="79">
        <f>AE83</f>
        <v>0</v>
      </c>
      <c r="AF13" s="80">
        <f>AF83</f>
        <v>0</v>
      </c>
      <c r="AG13" s="80">
        <f>AG83</f>
        <v>0</v>
      </c>
      <c r="AH13" s="81">
        <f t="shared" si="6"/>
        <v>0</v>
      </c>
      <c r="AI13" s="79">
        <f>AI83</f>
        <v>0</v>
      </c>
      <c r="AJ13" s="80">
        <f>AJ83</f>
        <v>0</v>
      </c>
      <c r="AK13" s="80">
        <f>AK83</f>
        <v>0</v>
      </c>
      <c r="AL13" s="82">
        <f t="shared" si="7"/>
        <v>0</v>
      </c>
      <c r="AM13" s="83">
        <f>AM83</f>
        <v>0</v>
      </c>
      <c r="AN13" s="84">
        <f>AN83</f>
        <v>0</v>
      </c>
      <c r="AO13" s="84">
        <f>AO83</f>
        <v>0</v>
      </c>
      <c r="AP13" s="85">
        <f t="shared" si="8"/>
        <v>0</v>
      </c>
      <c r="AQ13" s="79">
        <f>AQ83</f>
        <v>0</v>
      </c>
      <c r="AR13" s="80">
        <f>AR83</f>
        <v>0</v>
      </c>
      <c r="AS13" s="80">
        <f>AS83</f>
        <v>0</v>
      </c>
      <c r="AT13" s="81">
        <f t="shared" si="9"/>
        <v>0</v>
      </c>
      <c r="AU13" s="79">
        <f>AU83</f>
        <v>0</v>
      </c>
      <c r="AV13" s="80">
        <f>AV83</f>
        <v>0</v>
      </c>
      <c r="AW13" s="80">
        <f>AW83</f>
        <v>0</v>
      </c>
      <c r="AX13" s="81">
        <f t="shared" si="10"/>
        <v>0</v>
      </c>
      <c r="AY13" s="79">
        <f>AY83</f>
        <v>0</v>
      </c>
      <c r="AZ13" s="80">
        <f>AZ83</f>
        <v>0</v>
      </c>
      <c r="BA13" s="80">
        <f>BA83</f>
        <v>0</v>
      </c>
      <c r="BB13" s="81">
        <f t="shared" si="11"/>
        <v>0</v>
      </c>
    </row>
    <row r="14" spans="1:54" ht="13.9" customHeight="1" x14ac:dyDescent="0.2">
      <c r="A14" s="455"/>
      <c r="B14" s="52">
        <v>1.3</v>
      </c>
      <c r="C14" s="86" t="s">
        <v>34</v>
      </c>
      <c r="D14" s="54"/>
      <c r="E14" s="55"/>
      <c r="F14" s="56">
        <f>F15+F16+F17+F18</f>
        <v>55861.463199999991</v>
      </c>
      <c r="G14" s="57">
        <f>G15+G16+G17+G18</f>
        <v>2826.444</v>
      </c>
      <c r="H14" s="58">
        <f>H15+H16+H17+H18</f>
        <v>6066.8009999999995</v>
      </c>
      <c r="I14" s="58">
        <f>I15+I16+I17+I18</f>
        <v>1</v>
      </c>
      <c r="J14" s="59">
        <f t="shared" si="0"/>
        <v>8894.244999999999</v>
      </c>
      <c r="K14" s="57">
        <f>K15+K16+K17+K18</f>
        <v>2386.3510000000001</v>
      </c>
      <c r="L14" s="58">
        <f>L15+L16+L17+L18</f>
        <v>7685.6250000000018</v>
      </c>
      <c r="M14" s="58">
        <f>M15+M16+M17+M18</f>
        <v>1</v>
      </c>
      <c r="N14" s="59">
        <f t="shared" si="1"/>
        <v>10072.976000000002</v>
      </c>
      <c r="O14" s="57">
        <f>O15+O16+O17+O18</f>
        <v>3673.4359999999997</v>
      </c>
      <c r="P14" s="58">
        <f>P15+P16+P17+P18</f>
        <v>7225.6</v>
      </c>
      <c r="Q14" s="58">
        <f>Q15+Q16+Q17+Q18</f>
        <v>1</v>
      </c>
      <c r="R14" s="59">
        <f t="shared" si="2"/>
        <v>10900.036</v>
      </c>
      <c r="S14" s="57">
        <f>S15+S16+S17+S18</f>
        <v>3517.9589999999998</v>
      </c>
      <c r="T14" s="58">
        <f>T15+T16+T17+T18</f>
        <v>6757.5739999999987</v>
      </c>
      <c r="U14" s="58">
        <f>U15+U16+U17+U18</f>
        <v>1</v>
      </c>
      <c r="V14" s="59">
        <f t="shared" si="3"/>
        <v>10276.532999999999</v>
      </c>
      <c r="W14" s="57">
        <f>W15+W16+W17+W18</f>
        <v>2403.8609999999999</v>
      </c>
      <c r="X14" s="58">
        <f>X15+X16+X17+X18</f>
        <v>6157.713999999999</v>
      </c>
      <c r="Y14" s="58">
        <f>Y15+Y16+Y17+Y18</f>
        <v>1</v>
      </c>
      <c r="Z14" s="59">
        <f t="shared" si="4"/>
        <v>8562.5749999999989</v>
      </c>
      <c r="AA14" s="57">
        <f>AA15+AA16+AA17+AA18</f>
        <v>3027.8959999999997</v>
      </c>
      <c r="AB14" s="58">
        <f>AB15+AB16+AB17+AB18</f>
        <v>5699.8140000000003</v>
      </c>
      <c r="AC14" s="58">
        <f>AC15+AC16+AC17+AC18</f>
        <v>1</v>
      </c>
      <c r="AD14" s="59">
        <f t="shared" si="5"/>
        <v>8728.7099999999991</v>
      </c>
      <c r="AE14" s="57">
        <f>AE15+AE16+AE17+AE18</f>
        <v>3035</v>
      </c>
      <c r="AF14" s="58">
        <f>AF15+AF16+AF17+AF18</f>
        <v>5273.9000000000005</v>
      </c>
      <c r="AG14" s="58">
        <f>AG15+AG16+AG17+AG18</f>
        <v>1</v>
      </c>
      <c r="AH14" s="59">
        <f t="shared" si="6"/>
        <v>8309.9000000000015</v>
      </c>
      <c r="AI14" s="57">
        <f>AI15+AI16+AI17+AI18</f>
        <v>2955</v>
      </c>
      <c r="AJ14" s="58">
        <f>AJ15+AJ16+AJ17+AJ18</f>
        <v>4821.9040000000005</v>
      </c>
      <c r="AK14" s="58">
        <f>AK15+AK16+AK17+AK18</f>
        <v>1</v>
      </c>
      <c r="AL14" s="60">
        <f t="shared" si="7"/>
        <v>7777.9040000000005</v>
      </c>
      <c r="AM14" s="61">
        <f>AM15+AM16+AM17+AM18</f>
        <v>3070</v>
      </c>
      <c r="AN14" s="58">
        <f>AN15+AN16+AN17+AN18</f>
        <v>4354.1709999999994</v>
      </c>
      <c r="AO14" s="58">
        <f>AO15+AO16+AO17+AO18</f>
        <v>1</v>
      </c>
      <c r="AP14" s="62">
        <f t="shared" si="8"/>
        <v>7425.1709999999994</v>
      </c>
      <c r="AQ14" s="57">
        <f>AQ15+AQ16+AQ17+AQ18</f>
        <v>3055</v>
      </c>
      <c r="AR14" s="58">
        <f>AR15+AR16+AR17+AR18</f>
        <v>3948.7189999999996</v>
      </c>
      <c r="AS14" s="58">
        <f>AS15+AS16+AS17+AS18</f>
        <v>1</v>
      </c>
      <c r="AT14" s="59">
        <f t="shared" si="9"/>
        <v>7004.7189999999991</v>
      </c>
      <c r="AU14" s="57">
        <f>AU15+AU16+AU17+AU18</f>
        <v>3056.165</v>
      </c>
      <c r="AV14" s="58">
        <f>AV15+AV16+AV17+AV18</f>
        <v>3551.9449999999997</v>
      </c>
      <c r="AW14" s="58">
        <f>AW15+AW16+AW17+AW18</f>
        <v>1</v>
      </c>
      <c r="AX14" s="59">
        <f t="shared" si="10"/>
        <v>6609.11</v>
      </c>
      <c r="AY14" s="57">
        <f>AY15+AY16+AY17+AY18</f>
        <v>21387.032999999999</v>
      </c>
      <c r="AZ14" s="58">
        <f>AZ15+AZ16+AZ17+AZ18</f>
        <v>10860.347</v>
      </c>
      <c r="BA14" s="58">
        <f>BA15+BA16+BA17+BA18</f>
        <v>1</v>
      </c>
      <c r="BB14" s="59">
        <f t="shared" si="11"/>
        <v>32248.379999999997</v>
      </c>
    </row>
    <row r="15" spans="1:54" ht="13.9" customHeight="1" x14ac:dyDescent="0.2">
      <c r="A15" s="455"/>
      <c r="B15" s="63" t="s">
        <v>35</v>
      </c>
      <c r="C15" s="64" t="s">
        <v>36</v>
      </c>
      <c r="D15" s="65"/>
      <c r="E15" s="66"/>
      <c r="F15" s="71">
        <f>F94</f>
        <v>55860.59599999999</v>
      </c>
      <c r="G15" s="68">
        <f>G94</f>
        <v>2826.444</v>
      </c>
      <c r="H15" s="69">
        <f>H94</f>
        <v>6066.8009999999995</v>
      </c>
      <c r="I15" s="69">
        <f>I94</f>
        <v>1</v>
      </c>
      <c r="J15" s="70">
        <f t="shared" si="0"/>
        <v>8894.244999999999</v>
      </c>
      <c r="K15" s="68">
        <f>K94</f>
        <v>2386.3510000000001</v>
      </c>
      <c r="L15" s="69">
        <f>L94</f>
        <v>7685.6250000000018</v>
      </c>
      <c r="M15" s="69">
        <f>M94</f>
        <v>1</v>
      </c>
      <c r="N15" s="70">
        <f t="shared" si="1"/>
        <v>10072.976000000002</v>
      </c>
      <c r="O15" s="68">
        <f>O94</f>
        <v>3673.4359999999997</v>
      </c>
      <c r="P15" s="69">
        <f>P94</f>
        <v>7225.6</v>
      </c>
      <c r="Q15" s="69">
        <f>Q94</f>
        <v>1</v>
      </c>
      <c r="R15" s="70">
        <f t="shared" si="2"/>
        <v>10900.036</v>
      </c>
      <c r="S15" s="68">
        <f>S94</f>
        <v>3517.9589999999998</v>
      </c>
      <c r="T15" s="69">
        <f>T94</f>
        <v>6757.5739999999987</v>
      </c>
      <c r="U15" s="69">
        <f>U94</f>
        <v>1</v>
      </c>
      <c r="V15" s="70">
        <f t="shared" si="3"/>
        <v>10276.532999999999</v>
      </c>
      <c r="W15" s="68">
        <f>W94</f>
        <v>2403.8609999999999</v>
      </c>
      <c r="X15" s="69">
        <f>X94</f>
        <v>6157.713999999999</v>
      </c>
      <c r="Y15" s="69">
        <f>Y94</f>
        <v>1</v>
      </c>
      <c r="Z15" s="70">
        <f t="shared" si="4"/>
        <v>8562.5749999999989</v>
      </c>
      <c r="AA15" s="68">
        <f>AA94</f>
        <v>3027.8959999999997</v>
      </c>
      <c r="AB15" s="69">
        <f>AB94</f>
        <v>5699.8140000000003</v>
      </c>
      <c r="AC15" s="69">
        <f>AC94</f>
        <v>1</v>
      </c>
      <c r="AD15" s="70">
        <f t="shared" si="5"/>
        <v>8728.7099999999991</v>
      </c>
      <c r="AE15" s="68">
        <f>AE94</f>
        <v>3035</v>
      </c>
      <c r="AF15" s="69">
        <f>AF94</f>
        <v>5273.9000000000005</v>
      </c>
      <c r="AG15" s="69">
        <f>AG94</f>
        <v>1</v>
      </c>
      <c r="AH15" s="70">
        <f t="shared" si="6"/>
        <v>8309.9000000000015</v>
      </c>
      <c r="AI15" s="68">
        <f>AI94</f>
        <v>2955</v>
      </c>
      <c r="AJ15" s="69">
        <f>AJ94</f>
        <v>4821.9040000000005</v>
      </c>
      <c r="AK15" s="69">
        <f>AK94</f>
        <v>1</v>
      </c>
      <c r="AL15" s="71">
        <f t="shared" si="7"/>
        <v>7777.9040000000005</v>
      </c>
      <c r="AM15" s="72">
        <f>AM94</f>
        <v>3070</v>
      </c>
      <c r="AN15" s="69">
        <f>AN94</f>
        <v>4354.1709999999994</v>
      </c>
      <c r="AO15" s="69">
        <f>AO94</f>
        <v>1</v>
      </c>
      <c r="AP15" s="73">
        <f t="shared" si="8"/>
        <v>7425.1709999999994</v>
      </c>
      <c r="AQ15" s="68">
        <f>AQ94</f>
        <v>3055</v>
      </c>
      <c r="AR15" s="69">
        <f>AR94</f>
        <v>3948.7189999999996</v>
      </c>
      <c r="AS15" s="69">
        <f>AS94</f>
        <v>1</v>
      </c>
      <c r="AT15" s="70">
        <f t="shared" si="9"/>
        <v>7004.7189999999991</v>
      </c>
      <c r="AU15" s="68">
        <f>AU94</f>
        <v>3056.165</v>
      </c>
      <c r="AV15" s="69">
        <f>AV94</f>
        <v>3551.9449999999997</v>
      </c>
      <c r="AW15" s="69">
        <f>AW94</f>
        <v>1</v>
      </c>
      <c r="AX15" s="70">
        <f t="shared" si="10"/>
        <v>6609.11</v>
      </c>
      <c r="AY15" s="68">
        <f>AY94</f>
        <v>21387.032999999999</v>
      </c>
      <c r="AZ15" s="69">
        <f>AZ94</f>
        <v>10860.347</v>
      </c>
      <c r="BA15" s="69">
        <f>BA94</f>
        <v>1</v>
      </c>
      <c r="BB15" s="70">
        <f t="shared" si="11"/>
        <v>32248.379999999997</v>
      </c>
    </row>
    <row r="16" spans="1:54" ht="13.9" customHeight="1" x14ac:dyDescent="0.2">
      <c r="A16" s="455"/>
      <c r="B16" s="63" t="s">
        <v>37</v>
      </c>
      <c r="C16" s="64" t="s">
        <v>38</v>
      </c>
      <c r="D16" s="65"/>
      <c r="E16" s="66"/>
      <c r="F16" s="71">
        <f>F176</f>
        <v>0.86720000000000008</v>
      </c>
      <c r="G16" s="68">
        <f>G176</f>
        <v>0</v>
      </c>
      <c r="H16" s="69">
        <f>H176</f>
        <v>0</v>
      </c>
      <c r="I16" s="69">
        <f>I176</f>
        <v>0</v>
      </c>
      <c r="J16" s="70">
        <f t="shared" si="0"/>
        <v>0</v>
      </c>
      <c r="K16" s="68">
        <f>K176</f>
        <v>0</v>
      </c>
      <c r="L16" s="69">
        <f>L176</f>
        <v>0</v>
      </c>
      <c r="M16" s="69">
        <f>M176</f>
        <v>0</v>
      </c>
      <c r="N16" s="70">
        <f t="shared" si="1"/>
        <v>0</v>
      </c>
      <c r="O16" s="68">
        <f>O176</f>
        <v>0</v>
      </c>
      <c r="P16" s="69">
        <f>P176</f>
        <v>0</v>
      </c>
      <c r="Q16" s="69">
        <f>Q176</f>
        <v>0</v>
      </c>
      <c r="R16" s="70">
        <f t="shared" si="2"/>
        <v>0</v>
      </c>
      <c r="S16" s="68">
        <f>S176</f>
        <v>0</v>
      </c>
      <c r="T16" s="69">
        <f>T176</f>
        <v>0</v>
      </c>
      <c r="U16" s="69">
        <f>U176</f>
        <v>0</v>
      </c>
      <c r="V16" s="70">
        <f t="shared" si="3"/>
        <v>0</v>
      </c>
      <c r="W16" s="68">
        <f>W176</f>
        <v>0</v>
      </c>
      <c r="X16" s="69">
        <f>X176</f>
        <v>0</v>
      </c>
      <c r="Y16" s="69">
        <f>Y176</f>
        <v>0</v>
      </c>
      <c r="Z16" s="70">
        <f t="shared" si="4"/>
        <v>0</v>
      </c>
      <c r="AA16" s="68">
        <f>AA176</f>
        <v>0</v>
      </c>
      <c r="AB16" s="69">
        <f>AB176</f>
        <v>0</v>
      </c>
      <c r="AC16" s="69">
        <f>AC176</f>
        <v>0</v>
      </c>
      <c r="AD16" s="70">
        <f t="shared" si="5"/>
        <v>0</v>
      </c>
      <c r="AE16" s="68">
        <f>AE176</f>
        <v>0</v>
      </c>
      <c r="AF16" s="69">
        <f>AF176</f>
        <v>0</v>
      </c>
      <c r="AG16" s="69">
        <f>AG176</f>
        <v>0</v>
      </c>
      <c r="AH16" s="70">
        <f t="shared" si="6"/>
        <v>0</v>
      </c>
      <c r="AI16" s="68">
        <f>AI176</f>
        <v>0</v>
      </c>
      <c r="AJ16" s="69">
        <f>AJ176</f>
        <v>0</v>
      </c>
      <c r="AK16" s="69">
        <f>AK176</f>
        <v>0</v>
      </c>
      <c r="AL16" s="71">
        <f t="shared" si="7"/>
        <v>0</v>
      </c>
      <c r="AM16" s="72">
        <f>AM176</f>
        <v>0</v>
      </c>
      <c r="AN16" s="69">
        <f>AN176</f>
        <v>0</v>
      </c>
      <c r="AO16" s="69">
        <f>AO176</f>
        <v>0</v>
      </c>
      <c r="AP16" s="73">
        <f t="shared" si="8"/>
        <v>0</v>
      </c>
      <c r="AQ16" s="68">
        <f>AQ176</f>
        <v>0</v>
      </c>
      <c r="AR16" s="69">
        <f>AR176</f>
        <v>0</v>
      </c>
      <c r="AS16" s="69">
        <f>AS176</f>
        <v>0</v>
      </c>
      <c r="AT16" s="70">
        <f t="shared" si="9"/>
        <v>0</v>
      </c>
      <c r="AU16" s="68">
        <f>AU176</f>
        <v>0</v>
      </c>
      <c r="AV16" s="69">
        <f>AV176</f>
        <v>0</v>
      </c>
      <c r="AW16" s="69">
        <f>AW176</f>
        <v>0</v>
      </c>
      <c r="AX16" s="70">
        <f t="shared" si="10"/>
        <v>0</v>
      </c>
      <c r="AY16" s="68">
        <f>AY176</f>
        <v>0</v>
      </c>
      <c r="AZ16" s="69">
        <f>AZ176</f>
        <v>0</v>
      </c>
      <c r="BA16" s="69">
        <f>BA176</f>
        <v>0</v>
      </c>
      <c r="BB16" s="70">
        <f t="shared" si="11"/>
        <v>0</v>
      </c>
    </row>
    <row r="17" spans="1:54" ht="13.9" customHeight="1" x14ac:dyDescent="0.2">
      <c r="A17" s="455"/>
      <c r="B17" s="87" t="s">
        <v>39</v>
      </c>
      <c r="C17" s="64" t="s">
        <v>40</v>
      </c>
      <c r="D17" s="88"/>
      <c r="E17" s="73"/>
      <c r="F17" s="89">
        <f>F195</f>
        <v>0</v>
      </c>
      <c r="G17" s="68">
        <f>K195</f>
        <v>0</v>
      </c>
      <c r="H17" s="69">
        <f>L195</f>
        <v>0</v>
      </c>
      <c r="I17" s="69">
        <f>M195</f>
        <v>0</v>
      </c>
      <c r="J17" s="70">
        <f t="shared" si="0"/>
        <v>0</v>
      </c>
      <c r="K17" s="68">
        <f>O195</f>
        <v>0</v>
      </c>
      <c r="L17" s="69">
        <f>P195</f>
        <v>0</v>
      </c>
      <c r="M17" s="69">
        <f>Q195</f>
        <v>0</v>
      </c>
      <c r="N17" s="70">
        <f t="shared" si="1"/>
        <v>0</v>
      </c>
      <c r="O17" s="68">
        <f>S195</f>
        <v>0</v>
      </c>
      <c r="P17" s="69">
        <f>T195</f>
        <v>0</v>
      </c>
      <c r="Q17" s="69">
        <f>U195</f>
        <v>0</v>
      </c>
      <c r="R17" s="70">
        <f t="shared" si="2"/>
        <v>0</v>
      </c>
      <c r="S17" s="68">
        <f>W195</f>
        <v>0</v>
      </c>
      <c r="T17" s="69">
        <f>X195</f>
        <v>0</v>
      </c>
      <c r="U17" s="69">
        <f>Y195</f>
        <v>0</v>
      </c>
      <c r="V17" s="70">
        <f t="shared" si="3"/>
        <v>0</v>
      </c>
      <c r="W17" s="68">
        <f>AA195</f>
        <v>0</v>
      </c>
      <c r="X17" s="69">
        <f>AB195</f>
        <v>0</v>
      </c>
      <c r="Y17" s="69">
        <f>AC195</f>
        <v>0</v>
      </c>
      <c r="Z17" s="70">
        <f t="shared" si="4"/>
        <v>0</v>
      </c>
      <c r="AA17" s="68">
        <f>AE195</f>
        <v>0</v>
      </c>
      <c r="AB17" s="69">
        <f>AF195</f>
        <v>0</v>
      </c>
      <c r="AC17" s="69">
        <f>AG195</f>
        <v>0</v>
      </c>
      <c r="AD17" s="70">
        <f t="shared" si="5"/>
        <v>0</v>
      </c>
      <c r="AE17" s="68">
        <f>AI195</f>
        <v>0</v>
      </c>
      <c r="AF17" s="69">
        <f>AJ195</f>
        <v>0</v>
      </c>
      <c r="AG17" s="69">
        <f>AK195</f>
        <v>0</v>
      </c>
      <c r="AH17" s="70">
        <f t="shared" si="6"/>
        <v>0</v>
      </c>
      <c r="AI17" s="68">
        <f>AU195</f>
        <v>0</v>
      </c>
      <c r="AJ17" s="69">
        <f>AV195</f>
        <v>0</v>
      </c>
      <c r="AK17" s="69">
        <f>AW195</f>
        <v>0</v>
      </c>
      <c r="AL17" s="71">
        <f t="shared" si="7"/>
        <v>0</v>
      </c>
      <c r="AM17" s="72">
        <f>AY197</f>
        <v>0</v>
      </c>
      <c r="AN17" s="69">
        <f>AZ197</f>
        <v>0</v>
      </c>
      <c r="AO17" s="69">
        <f>BA197</f>
        <v>0</v>
      </c>
      <c r="AP17" s="73">
        <f t="shared" si="8"/>
        <v>0</v>
      </c>
      <c r="AQ17" s="68">
        <f>AY197</f>
        <v>0</v>
      </c>
      <c r="AR17" s="69">
        <f>AZ197</f>
        <v>0</v>
      </c>
      <c r="AS17" s="69">
        <f>BA197</f>
        <v>0</v>
      </c>
      <c r="AT17" s="70">
        <f t="shared" si="9"/>
        <v>0</v>
      </c>
      <c r="AU17" s="68">
        <f>AY197</f>
        <v>0</v>
      </c>
      <c r="AV17" s="69">
        <f>AZ197</f>
        <v>0</v>
      </c>
      <c r="AW17" s="69">
        <f>BA197</f>
        <v>0</v>
      </c>
      <c r="AX17" s="70">
        <f t="shared" si="10"/>
        <v>0</v>
      </c>
      <c r="AY17" s="68">
        <f>BC197</f>
        <v>0</v>
      </c>
      <c r="AZ17" s="69">
        <f>BD197</f>
        <v>0</v>
      </c>
      <c r="BA17" s="69">
        <f>BE197</f>
        <v>0</v>
      </c>
      <c r="BB17" s="70">
        <f t="shared" si="11"/>
        <v>0</v>
      </c>
    </row>
    <row r="18" spans="1:54" ht="13.9" customHeight="1" thickBot="1" x14ac:dyDescent="0.25">
      <c r="A18" s="455"/>
      <c r="B18" s="90" t="s">
        <v>41</v>
      </c>
      <c r="C18" s="91" t="s">
        <v>42</v>
      </c>
      <c r="D18" s="92"/>
      <c r="E18" s="93"/>
      <c r="F18" s="94">
        <f>F205</f>
        <v>0</v>
      </c>
      <c r="G18" s="95">
        <f>K205</f>
        <v>0</v>
      </c>
      <c r="H18" s="96">
        <f>L205</f>
        <v>0</v>
      </c>
      <c r="I18" s="96">
        <f>M205</f>
        <v>0</v>
      </c>
      <c r="J18" s="97">
        <f t="shared" si="0"/>
        <v>0</v>
      </c>
      <c r="K18" s="95">
        <f>O205</f>
        <v>0</v>
      </c>
      <c r="L18" s="96">
        <f>P205</f>
        <v>0</v>
      </c>
      <c r="M18" s="96">
        <f>Q205</f>
        <v>0</v>
      </c>
      <c r="N18" s="97">
        <f t="shared" si="1"/>
        <v>0</v>
      </c>
      <c r="O18" s="95">
        <f>S205</f>
        <v>0</v>
      </c>
      <c r="P18" s="96">
        <f>T205</f>
        <v>0</v>
      </c>
      <c r="Q18" s="96">
        <f>U205</f>
        <v>0</v>
      </c>
      <c r="R18" s="97">
        <f t="shared" si="2"/>
        <v>0</v>
      </c>
      <c r="S18" s="95">
        <f>W205</f>
        <v>0</v>
      </c>
      <c r="T18" s="96">
        <f>X205</f>
        <v>0</v>
      </c>
      <c r="U18" s="96">
        <f>Y205</f>
        <v>0</v>
      </c>
      <c r="V18" s="97">
        <f t="shared" si="3"/>
        <v>0</v>
      </c>
      <c r="W18" s="95">
        <f>AA205</f>
        <v>0</v>
      </c>
      <c r="X18" s="96">
        <f>AB205</f>
        <v>0</v>
      </c>
      <c r="Y18" s="96">
        <f>AC205</f>
        <v>0</v>
      </c>
      <c r="Z18" s="97">
        <f t="shared" si="4"/>
        <v>0</v>
      </c>
      <c r="AA18" s="95">
        <f>AE205</f>
        <v>0</v>
      </c>
      <c r="AB18" s="96">
        <f>AF205</f>
        <v>0</v>
      </c>
      <c r="AC18" s="96">
        <f>AG205</f>
        <v>0</v>
      </c>
      <c r="AD18" s="97">
        <f t="shared" si="5"/>
        <v>0</v>
      </c>
      <c r="AE18" s="95">
        <f>AI205</f>
        <v>0</v>
      </c>
      <c r="AF18" s="96">
        <f>AJ205</f>
        <v>0</v>
      </c>
      <c r="AG18" s="96">
        <f>AK205</f>
        <v>0</v>
      </c>
      <c r="AH18" s="97">
        <f t="shared" si="6"/>
        <v>0</v>
      </c>
      <c r="AI18" s="95">
        <f>AU205</f>
        <v>0</v>
      </c>
      <c r="AJ18" s="96">
        <f>AV205</f>
        <v>0</v>
      </c>
      <c r="AK18" s="96">
        <f>AW205</f>
        <v>0</v>
      </c>
      <c r="AL18" s="98">
        <f t="shared" si="7"/>
        <v>0</v>
      </c>
      <c r="AM18" s="99">
        <f>AY207</f>
        <v>0</v>
      </c>
      <c r="AN18" s="96">
        <f>AZ207</f>
        <v>0</v>
      </c>
      <c r="AO18" s="96">
        <f>BA207</f>
        <v>0</v>
      </c>
      <c r="AP18" s="93">
        <f t="shared" si="8"/>
        <v>0</v>
      </c>
      <c r="AQ18" s="95">
        <f>AY207</f>
        <v>0</v>
      </c>
      <c r="AR18" s="96">
        <f>AZ207</f>
        <v>0</v>
      </c>
      <c r="AS18" s="96">
        <f>BA207</f>
        <v>0</v>
      </c>
      <c r="AT18" s="97">
        <f t="shared" si="9"/>
        <v>0</v>
      </c>
      <c r="AU18" s="95">
        <f>AY207</f>
        <v>0</v>
      </c>
      <c r="AV18" s="96">
        <f>AZ207</f>
        <v>0</v>
      </c>
      <c r="AW18" s="96">
        <f>BA207</f>
        <v>0</v>
      </c>
      <c r="AX18" s="97">
        <f t="shared" si="10"/>
        <v>0</v>
      </c>
      <c r="AY18" s="95">
        <f>BC207</f>
        <v>0</v>
      </c>
      <c r="AZ18" s="96">
        <f>BD207</f>
        <v>0</v>
      </c>
      <c r="BA18" s="96">
        <f>BE207</f>
        <v>0</v>
      </c>
      <c r="BB18" s="97">
        <f t="shared" si="11"/>
        <v>0</v>
      </c>
    </row>
    <row r="19" spans="1:54" ht="13.9" customHeight="1" thickTop="1" thickBot="1" x14ac:dyDescent="0.25">
      <c r="A19" s="455"/>
      <c r="B19" s="100">
        <v>2.1</v>
      </c>
      <c r="C19" s="101" t="s">
        <v>43</v>
      </c>
      <c r="D19" s="102"/>
      <c r="E19" s="103"/>
      <c r="F19" s="102">
        <f>F20+F24</f>
        <v>0</v>
      </c>
      <c r="G19" s="104">
        <f>G20+G24</f>
        <v>0</v>
      </c>
      <c r="H19" s="50">
        <f>H20+H24</f>
        <v>0</v>
      </c>
      <c r="I19" s="50">
        <f>I20+I24</f>
        <v>0</v>
      </c>
      <c r="J19" s="47">
        <f t="shared" si="0"/>
        <v>0</v>
      </c>
      <c r="K19" s="104">
        <f>K20+K24</f>
        <v>0</v>
      </c>
      <c r="L19" s="50">
        <f>L20+L24</f>
        <v>0</v>
      </c>
      <c r="M19" s="50">
        <f>M20+M24</f>
        <v>0</v>
      </c>
      <c r="N19" s="47">
        <f t="shared" si="1"/>
        <v>0</v>
      </c>
      <c r="O19" s="104">
        <f>O20+O24</f>
        <v>0</v>
      </c>
      <c r="P19" s="50">
        <f>P20+P24</f>
        <v>0</v>
      </c>
      <c r="Q19" s="50">
        <f>Q20+Q24</f>
        <v>0</v>
      </c>
      <c r="R19" s="47">
        <f t="shared" si="2"/>
        <v>0</v>
      </c>
      <c r="S19" s="104">
        <f>S20+S24</f>
        <v>0</v>
      </c>
      <c r="T19" s="50">
        <f>T20+T24</f>
        <v>0</v>
      </c>
      <c r="U19" s="50">
        <f>U20+U24</f>
        <v>0</v>
      </c>
      <c r="V19" s="47">
        <f t="shared" si="3"/>
        <v>0</v>
      </c>
      <c r="W19" s="104">
        <f>W20+W24</f>
        <v>0</v>
      </c>
      <c r="X19" s="50">
        <f>X20+X24</f>
        <v>0</v>
      </c>
      <c r="Y19" s="50">
        <f>Y20+Y24</f>
        <v>0</v>
      </c>
      <c r="Z19" s="47">
        <f t="shared" si="4"/>
        <v>0</v>
      </c>
      <c r="AA19" s="104">
        <f>AA20+AA24</f>
        <v>0</v>
      </c>
      <c r="AB19" s="50">
        <f>AB20+AB24</f>
        <v>0</v>
      </c>
      <c r="AC19" s="50">
        <f>AC20+AC24</f>
        <v>0</v>
      </c>
      <c r="AD19" s="47">
        <f t="shared" si="5"/>
        <v>0</v>
      </c>
      <c r="AE19" s="104">
        <f>AE20+AE24</f>
        <v>0</v>
      </c>
      <c r="AF19" s="50">
        <f>AF20+AF24</f>
        <v>0</v>
      </c>
      <c r="AG19" s="50">
        <f>AG20+AG24</f>
        <v>0</v>
      </c>
      <c r="AH19" s="47">
        <f t="shared" si="6"/>
        <v>0</v>
      </c>
      <c r="AI19" s="104">
        <f>AI20+AI24</f>
        <v>0</v>
      </c>
      <c r="AJ19" s="50">
        <f>AJ20+AJ24</f>
        <v>0</v>
      </c>
      <c r="AK19" s="50">
        <f>AK20+AK24</f>
        <v>0</v>
      </c>
      <c r="AL19" s="48">
        <f t="shared" si="7"/>
        <v>0</v>
      </c>
      <c r="AM19" s="49">
        <f>AM20+AM24</f>
        <v>0</v>
      </c>
      <c r="AN19" s="50">
        <f>AN20+AN24</f>
        <v>0</v>
      </c>
      <c r="AO19" s="50">
        <f>AO20+AO24</f>
        <v>0</v>
      </c>
      <c r="AP19" s="51">
        <f t="shared" si="8"/>
        <v>0</v>
      </c>
      <c r="AQ19" s="104">
        <f>AQ20+AQ24</f>
        <v>0</v>
      </c>
      <c r="AR19" s="50">
        <f>AR20+AR24</f>
        <v>0</v>
      </c>
      <c r="AS19" s="50">
        <f>AS20+AS24</f>
        <v>0</v>
      </c>
      <c r="AT19" s="47">
        <f t="shared" si="9"/>
        <v>0</v>
      </c>
      <c r="AU19" s="104">
        <f>AU20+AU24</f>
        <v>0</v>
      </c>
      <c r="AV19" s="50">
        <f>AV20+AV24</f>
        <v>0</v>
      </c>
      <c r="AW19" s="50">
        <f>AW20+AW24</f>
        <v>0</v>
      </c>
      <c r="AX19" s="47">
        <f t="shared" si="10"/>
        <v>0</v>
      </c>
      <c r="AY19" s="104">
        <f>AY20+AY24</f>
        <v>0</v>
      </c>
      <c r="AZ19" s="50">
        <f>AZ20+AZ24</f>
        <v>0</v>
      </c>
      <c r="BA19" s="50">
        <f>BA20+BA24</f>
        <v>0</v>
      </c>
      <c r="BB19" s="47">
        <f t="shared" si="11"/>
        <v>0</v>
      </c>
    </row>
    <row r="20" spans="1:54" ht="13.9" customHeight="1" x14ac:dyDescent="0.2">
      <c r="A20" s="455"/>
      <c r="B20" s="52">
        <v>2.2000000000000002</v>
      </c>
      <c r="C20" s="105" t="s">
        <v>44</v>
      </c>
      <c r="D20" s="56"/>
      <c r="E20" s="54"/>
      <c r="F20" s="56">
        <f>F21+F22+F23</f>
        <v>0</v>
      </c>
      <c r="G20" s="57">
        <f>G21+G22+G23</f>
        <v>0</v>
      </c>
      <c r="H20" s="58">
        <f>H21+H22+H23</f>
        <v>0</v>
      </c>
      <c r="I20" s="58">
        <f>I21+I22+I23</f>
        <v>0</v>
      </c>
      <c r="J20" s="59">
        <f t="shared" si="0"/>
        <v>0</v>
      </c>
      <c r="K20" s="57">
        <f>K21+K22+K23</f>
        <v>0</v>
      </c>
      <c r="L20" s="58">
        <f>L21+L22+L23</f>
        <v>0</v>
      </c>
      <c r="M20" s="58">
        <f>M21+M22+M23</f>
        <v>0</v>
      </c>
      <c r="N20" s="59">
        <f t="shared" si="1"/>
        <v>0</v>
      </c>
      <c r="O20" s="57">
        <f>O21+O22+O23</f>
        <v>0</v>
      </c>
      <c r="P20" s="58">
        <f>P21+P22+P23</f>
        <v>0</v>
      </c>
      <c r="Q20" s="58">
        <f>Q21+Q22+Q23</f>
        <v>0</v>
      </c>
      <c r="R20" s="59">
        <f t="shared" si="2"/>
        <v>0</v>
      </c>
      <c r="S20" s="57">
        <f>S21+S22+S23</f>
        <v>0</v>
      </c>
      <c r="T20" s="58">
        <f>T21+T22+T23</f>
        <v>0</v>
      </c>
      <c r="U20" s="58">
        <f>U21+U22+U23</f>
        <v>0</v>
      </c>
      <c r="V20" s="59">
        <f t="shared" si="3"/>
        <v>0</v>
      </c>
      <c r="W20" s="57">
        <f>W21+W22+W23</f>
        <v>0</v>
      </c>
      <c r="X20" s="58">
        <f>X21+X22+X23</f>
        <v>0</v>
      </c>
      <c r="Y20" s="58">
        <f>Y21+Y22+Y23</f>
        <v>0</v>
      </c>
      <c r="Z20" s="59">
        <f t="shared" si="4"/>
        <v>0</v>
      </c>
      <c r="AA20" s="57">
        <f>AA21+AA22+AA23</f>
        <v>0</v>
      </c>
      <c r="AB20" s="58">
        <f>AB21+AB22+AB23</f>
        <v>0</v>
      </c>
      <c r="AC20" s="58">
        <f>AC21+AC22+AC23</f>
        <v>0</v>
      </c>
      <c r="AD20" s="59">
        <f t="shared" si="5"/>
        <v>0</v>
      </c>
      <c r="AE20" s="57">
        <f>AE21+AE22+AE23</f>
        <v>0</v>
      </c>
      <c r="AF20" s="58">
        <f>AF21+AF22+AF23</f>
        <v>0</v>
      </c>
      <c r="AG20" s="58">
        <f>AG21+AG22+AG23</f>
        <v>0</v>
      </c>
      <c r="AH20" s="59">
        <f t="shared" si="6"/>
        <v>0</v>
      </c>
      <c r="AI20" s="57">
        <f>AI21+AI22+AI23</f>
        <v>0</v>
      </c>
      <c r="AJ20" s="58">
        <f>AJ21+AJ22+AJ23</f>
        <v>0</v>
      </c>
      <c r="AK20" s="58">
        <f>AK21+AK22+AK23</f>
        <v>0</v>
      </c>
      <c r="AL20" s="60">
        <f t="shared" si="7"/>
        <v>0</v>
      </c>
      <c r="AM20" s="61">
        <f>AM21+AM22+AM23</f>
        <v>0</v>
      </c>
      <c r="AN20" s="58">
        <f>AN21+AN22+AN23</f>
        <v>0</v>
      </c>
      <c r="AO20" s="58">
        <f>AO21+AO22+AO23</f>
        <v>0</v>
      </c>
      <c r="AP20" s="62">
        <f t="shared" si="8"/>
        <v>0</v>
      </c>
      <c r="AQ20" s="57">
        <f>AQ21+AQ22+AQ23</f>
        <v>0</v>
      </c>
      <c r="AR20" s="58">
        <f>AR21+AR22+AR23</f>
        <v>0</v>
      </c>
      <c r="AS20" s="58">
        <f>AS21+AS22+AS23</f>
        <v>0</v>
      </c>
      <c r="AT20" s="59">
        <f t="shared" si="9"/>
        <v>0</v>
      </c>
      <c r="AU20" s="57">
        <f>AU21+AU22+AU23</f>
        <v>0</v>
      </c>
      <c r="AV20" s="58">
        <f>AV21+AV22+AV23</f>
        <v>0</v>
      </c>
      <c r="AW20" s="58">
        <f>AW21+AW22+AW23</f>
        <v>0</v>
      </c>
      <c r="AX20" s="59">
        <f t="shared" si="10"/>
        <v>0</v>
      </c>
      <c r="AY20" s="57">
        <f>AY21+AY22+AY23</f>
        <v>0</v>
      </c>
      <c r="AZ20" s="58">
        <f>AZ21+AZ22+AZ23</f>
        <v>0</v>
      </c>
      <c r="BA20" s="58">
        <f>BA21+BA22+BA23</f>
        <v>0</v>
      </c>
      <c r="BB20" s="59">
        <f t="shared" si="11"/>
        <v>0</v>
      </c>
    </row>
    <row r="21" spans="1:54" ht="13.9" customHeight="1" x14ac:dyDescent="0.2">
      <c r="A21" s="455"/>
      <c r="B21" s="63" t="s">
        <v>45</v>
      </c>
      <c r="C21" s="64" t="s">
        <v>29</v>
      </c>
      <c r="D21" s="106"/>
      <c r="E21" s="65"/>
      <c r="F21" s="89">
        <f>F209</f>
        <v>0</v>
      </c>
      <c r="G21" s="68">
        <f>K209</f>
        <v>0</v>
      </c>
      <c r="H21" s="69">
        <f>L209</f>
        <v>0</v>
      </c>
      <c r="I21" s="69">
        <f>M209</f>
        <v>0</v>
      </c>
      <c r="J21" s="70">
        <f t="shared" si="0"/>
        <v>0</v>
      </c>
      <c r="K21" s="68">
        <f>O209</f>
        <v>0</v>
      </c>
      <c r="L21" s="69">
        <f>P209</f>
        <v>0</v>
      </c>
      <c r="M21" s="69">
        <f>Q209</f>
        <v>0</v>
      </c>
      <c r="N21" s="70">
        <f t="shared" si="1"/>
        <v>0</v>
      </c>
      <c r="O21" s="68">
        <f>S209</f>
        <v>0</v>
      </c>
      <c r="P21" s="69">
        <f>T209</f>
        <v>0</v>
      </c>
      <c r="Q21" s="69">
        <f>U209</f>
        <v>0</v>
      </c>
      <c r="R21" s="70">
        <f t="shared" si="2"/>
        <v>0</v>
      </c>
      <c r="S21" s="68">
        <f>W209</f>
        <v>0</v>
      </c>
      <c r="T21" s="69">
        <f>X209</f>
        <v>0</v>
      </c>
      <c r="U21" s="69">
        <f>Y209</f>
        <v>0</v>
      </c>
      <c r="V21" s="70">
        <f t="shared" si="3"/>
        <v>0</v>
      </c>
      <c r="W21" s="68">
        <f>AA209</f>
        <v>0</v>
      </c>
      <c r="X21" s="69">
        <f>AB209</f>
        <v>0</v>
      </c>
      <c r="Y21" s="69">
        <f>AC209</f>
        <v>0</v>
      </c>
      <c r="Z21" s="70">
        <f t="shared" si="4"/>
        <v>0</v>
      </c>
      <c r="AA21" s="68">
        <f>AE209</f>
        <v>0</v>
      </c>
      <c r="AB21" s="69">
        <f>AF209</f>
        <v>0</v>
      </c>
      <c r="AC21" s="69">
        <f>AG209</f>
        <v>0</v>
      </c>
      <c r="AD21" s="70">
        <f t="shared" si="5"/>
        <v>0</v>
      </c>
      <c r="AE21" s="68">
        <f>AI209</f>
        <v>0</v>
      </c>
      <c r="AF21" s="69">
        <f>AJ209</f>
        <v>0</v>
      </c>
      <c r="AG21" s="69">
        <f>AK209</f>
        <v>0</v>
      </c>
      <c r="AH21" s="70">
        <f t="shared" si="6"/>
        <v>0</v>
      </c>
      <c r="AI21" s="68">
        <f>AU209</f>
        <v>0</v>
      </c>
      <c r="AJ21" s="69">
        <f>AV209</f>
        <v>0</v>
      </c>
      <c r="AK21" s="69">
        <f>AW209</f>
        <v>0</v>
      </c>
      <c r="AL21" s="71">
        <f t="shared" si="7"/>
        <v>0</v>
      </c>
      <c r="AM21" s="72">
        <f>AY211</f>
        <v>0</v>
      </c>
      <c r="AN21" s="69">
        <f>AZ211</f>
        <v>0</v>
      </c>
      <c r="AO21" s="69">
        <f>BA211</f>
        <v>0</v>
      </c>
      <c r="AP21" s="73">
        <f t="shared" si="8"/>
        <v>0</v>
      </c>
      <c r="AQ21" s="68">
        <f>AY211</f>
        <v>0</v>
      </c>
      <c r="AR21" s="69">
        <f>AZ211</f>
        <v>0</v>
      </c>
      <c r="AS21" s="69">
        <f>BA211</f>
        <v>0</v>
      </c>
      <c r="AT21" s="70">
        <f t="shared" si="9"/>
        <v>0</v>
      </c>
      <c r="AU21" s="68">
        <f>AY211</f>
        <v>0</v>
      </c>
      <c r="AV21" s="69">
        <f>AZ211</f>
        <v>0</v>
      </c>
      <c r="AW21" s="69">
        <f>BA211</f>
        <v>0</v>
      </c>
      <c r="AX21" s="70">
        <f t="shared" si="10"/>
        <v>0</v>
      </c>
      <c r="AY21" s="68">
        <f>BC211</f>
        <v>0</v>
      </c>
      <c r="AZ21" s="69">
        <f>BD211</f>
        <v>0</v>
      </c>
      <c r="BA21" s="69">
        <f>BE211</f>
        <v>0</v>
      </c>
      <c r="BB21" s="70">
        <f t="shared" si="11"/>
        <v>0</v>
      </c>
    </row>
    <row r="22" spans="1:54" ht="13.9" customHeight="1" x14ac:dyDescent="0.2">
      <c r="A22" s="455"/>
      <c r="B22" s="87" t="s">
        <v>46</v>
      </c>
      <c r="C22" s="64" t="s">
        <v>31</v>
      </c>
      <c r="D22" s="106"/>
      <c r="E22" s="65"/>
      <c r="F22" s="89">
        <f>F220</f>
        <v>0</v>
      </c>
      <c r="G22" s="68">
        <f>K220</f>
        <v>0</v>
      </c>
      <c r="H22" s="69">
        <f>L220</f>
        <v>0</v>
      </c>
      <c r="I22" s="69">
        <f>M220</f>
        <v>0</v>
      </c>
      <c r="J22" s="70">
        <f t="shared" si="0"/>
        <v>0</v>
      </c>
      <c r="K22" s="68">
        <f>O220</f>
        <v>0</v>
      </c>
      <c r="L22" s="69">
        <f>P220</f>
        <v>0</v>
      </c>
      <c r="M22" s="69">
        <f>Q220</f>
        <v>0</v>
      </c>
      <c r="N22" s="70">
        <f t="shared" si="1"/>
        <v>0</v>
      </c>
      <c r="O22" s="68">
        <f>S220</f>
        <v>0</v>
      </c>
      <c r="P22" s="69">
        <f>T220</f>
        <v>0</v>
      </c>
      <c r="Q22" s="69">
        <f>U220</f>
        <v>0</v>
      </c>
      <c r="R22" s="70">
        <f t="shared" si="2"/>
        <v>0</v>
      </c>
      <c r="S22" s="68">
        <f>W220</f>
        <v>0</v>
      </c>
      <c r="T22" s="69">
        <f>X220</f>
        <v>0</v>
      </c>
      <c r="U22" s="69">
        <f>Y220</f>
        <v>0</v>
      </c>
      <c r="V22" s="70">
        <f t="shared" si="3"/>
        <v>0</v>
      </c>
      <c r="W22" s="68">
        <f>AA220</f>
        <v>0</v>
      </c>
      <c r="X22" s="69">
        <f>AB220</f>
        <v>0</v>
      </c>
      <c r="Y22" s="69">
        <f>AC220</f>
        <v>0</v>
      </c>
      <c r="Z22" s="70">
        <f t="shared" si="4"/>
        <v>0</v>
      </c>
      <c r="AA22" s="68">
        <f>AE220</f>
        <v>0</v>
      </c>
      <c r="AB22" s="69">
        <f>AF220</f>
        <v>0</v>
      </c>
      <c r="AC22" s="69">
        <f>AG220</f>
        <v>0</v>
      </c>
      <c r="AD22" s="70">
        <f t="shared" si="5"/>
        <v>0</v>
      </c>
      <c r="AE22" s="68">
        <f>AI220</f>
        <v>0</v>
      </c>
      <c r="AF22" s="69">
        <f>AJ220</f>
        <v>0</v>
      </c>
      <c r="AG22" s="69">
        <f>AK220</f>
        <v>0</v>
      </c>
      <c r="AH22" s="70">
        <f t="shared" si="6"/>
        <v>0</v>
      </c>
      <c r="AI22" s="68">
        <f>AU220</f>
        <v>0</v>
      </c>
      <c r="AJ22" s="69">
        <f>AV220</f>
        <v>0</v>
      </c>
      <c r="AK22" s="69">
        <f>AW220</f>
        <v>0</v>
      </c>
      <c r="AL22" s="71">
        <f t="shared" si="7"/>
        <v>0</v>
      </c>
      <c r="AM22" s="72">
        <f>AY222</f>
        <v>0</v>
      </c>
      <c r="AN22" s="69">
        <f>AZ222</f>
        <v>0</v>
      </c>
      <c r="AO22" s="69">
        <f>BA222</f>
        <v>0</v>
      </c>
      <c r="AP22" s="73">
        <f t="shared" si="8"/>
        <v>0</v>
      </c>
      <c r="AQ22" s="68">
        <f>AY222</f>
        <v>0</v>
      </c>
      <c r="AR22" s="69">
        <f>AZ222</f>
        <v>0</v>
      </c>
      <c r="AS22" s="69">
        <f>BA222</f>
        <v>0</v>
      </c>
      <c r="AT22" s="70">
        <f t="shared" si="9"/>
        <v>0</v>
      </c>
      <c r="AU22" s="68">
        <f>AY222</f>
        <v>0</v>
      </c>
      <c r="AV22" s="69">
        <f>AZ222</f>
        <v>0</v>
      </c>
      <c r="AW22" s="69">
        <f>BA222</f>
        <v>0</v>
      </c>
      <c r="AX22" s="70">
        <f t="shared" si="10"/>
        <v>0</v>
      </c>
      <c r="AY22" s="68">
        <f>BC222</f>
        <v>0</v>
      </c>
      <c r="AZ22" s="69">
        <f>BD222</f>
        <v>0</v>
      </c>
      <c r="BA22" s="69">
        <f>BE222</f>
        <v>0</v>
      </c>
      <c r="BB22" s="70">
        <f t="shared" si="11"/>
        <v>0</v>
      </c>
    </row>
    <row r="23" spans="1:54" ht="13.9" customHeight="1" thickBot="1" x14ac:dyDescent="0.25">
      <c r="A23" s="455"/>
      <c r="B23" s="107" t="s">
        <v>47</v>
      </c>
      <c r="C23" s="75" t="s">
        <v>33</v>
      </c>
      <c r="D23" s="108"/>
      <c r="E23" s="109"/>
      <c r="F23" s="110">
        <f>F242</f>
        <v>0</v>
      </c>
      <c r="G23" s="111">
        <f>K242</f>
        <v>0</v>
      </c>
      <c r="H23" s="112">
        <f>L242</f>
        <v>0</v>
      </c>
      <c r="I23" s="112">
        <f>M242</f>
        <v>0</v>
      </c>
      <c r="J23" s="81">
        <f t="shared" si="0"/>
        <v>0</v>
      </c>
      <c r="K23" s="111">
        <f>O242</f>
        <v>0</v>
      </c>
      <c r="L23" s="112">
        <f>P242</f>
        <v>0</v>
      </c>
      <c r="M23" s="112">
        <f>Q242</f>
        <v>0</v>
      </c>
      <c r="N23" s="81">
        <f t="shared" si="1"/>
        <v>0</v>
      </c>
      <c r="O23" s="111">
        <f>S242</f>
        <v>0</v>
      </c>
      <c r="P23" s="112">
        <f>T242</f>
        <v>0</v>
      </c>
      <c r="Q23" s="112">
        <f>U242</f>
        <v>0</v>
      </c>
      <c r="R23" s="81">
        <f t="shared" si="2"/>
        <v>0</v>
      </c>
      <c r="S23" s="111">
        <f>W242</f>
        <v>0</v>
      </c>
      <c r="T23" s="112">
        <f>X242</f>
        <v>0</v>
      </c>
      <c r="U23" s="112">
        <f>Y242</f>
        <v>0</v>
      </c>
      <c r="V23" s="81">
        <f t="shared" si="3"/>
        <v>0</v>
      </c>
      <c r="W23" s="111">
        <f>AA242</f>
        <v>0</v>
      </c>
      <c r="X23" s="112">
        <f>AB242</f>
        <v>0</v>
      </c>
      <c r="Y23" s="112">
        <f>AC242</f>
        <v>0</v>
      </c>
      <c r="Z23" s="81">
        <f t="shared" si="4"/>
        <v>0</v>
      </c>
      <c r="AA23" s="111">
        <f>AE242</f>
        <v>0</v>
      </c>
      <c r="AB23" s="112">
        <f>AF242</f>
        <v>0</v>
      </c>
      <c r="AC23" s="112">
        <f>AG242</f>
        <v>0</v>
      </c>
      <c r="AD23" s="81">
        <f t="shared" si="5"/>
        <v>0</v>
      </c>
      <c r="AE23" s="111">
        <f>AI242</f>
        <v>0</v>
      </c>
      <c r="AF23" s="112">
        <f>AJ242</f>
        <v>0</v>
      </c>
      <c r="AG23" s="112">
        <f>AK242</f>
        <v>0</v>
      </c>
      <c r="AH23" s="81">
        <f t="shared" si="6"/>
        <v>0</v>
      </c>
      <c r="AI23" s="111">
        <f>AU242</f>
        <v>0</v>
      </c>
      <c r="AJ23" s="112">
        <f>AV242</f>
        <v>0</v>
      </c>
      <c r="AK23" s="112">
        <f>AW242</f>
        <v>0</v>
      </c>
      <c r="AL23" s="82">
        <f t="shared" si="7"/>
        <v>0</v>
      </c>
      <c r="AM23" s="113">
        <f>AY244</f>
        <v>0</v>
      </c>
      <c r="AN23" s="112">
        <f>AZ244</f>
        <v>0</v>
      </c>
      <c r="AO23" s="112">
        <f>BA244</f>
        <v>0</v>
      </c>
      <c r="AP23" s="114">
        <f t="shared" si="8"/>
        <v>0</v>
      </c>
      <c r="AQ23" s="111">
        <f>AY244</f>
        <v>0</v>
      </c>
      <c r="AR23" s="112">
        <f>AZ244</f>
        <v>0</v>
      </c>
      <c r="AS23" s="112">
        <f>BA244</f>
        <v>0</v>
      </c>
      <c r="AT23" s="81">
        <f t="shared" si="9"/>
        <v>0</v>
      </c>
      <c r="AU23" s="111">
        <f>AY244</f>
        <v>0</v>
      </c>
      <c r="AV23" s="112">
        <f>AZ244</f>
        <v>0</v>
      </c>
      <c r="AW23" s="112">
        <f>BA244</f>
        <v>0</v>
      </c>
      <c r="AX23" s="81">
        <f t="shared" si="10"/>
        <v>0</v>
      </c>
      <c r="AY23" s="111">
        <f>BC244</f>
        <v>0</v>
      </c>
      <c r="AZ23" s="112">
        <f>BD244</f>
        <v>0</v>
      </c>
      <c r="BA23" s="112">
        <f>BE244</f>
        <v>0</v>
      </c>
      <c r="BB23" s="81">
        <f t="shared" si="11"/>
        <v>0</v>
      </c>
    </row>
    <row r="24" spans="1:54" ht="13.9" customHeight="1" x14ac:dyDescent="0.2">
      <c r="A24" s="455"/>
      <c r="B24" s="52">
        <v>2.2999999999999998</v>
      </c>
      <c r="C24" s="86" t="s">
        <v>48</v>
      </c>
      <c r="D24" s="56"/>
      <c r="E24" s="54"/>
      <c r="F24" s="56">
        <f>F25+F26+F27</f>
        <v>0</v>
      </c>
      <c r="G24" s="57">
        <f>G25+G26+G27</f>
        <v>0</v>
      </c>
      <c r="H24" s="58">
        <f>H25+H26+H27</f>
        <v>0</v>
      </c>
      <c r="I24" s="58">
        <f>I25+I26+I27</f>
        <v>0</v>
      </c>
      <c r="J24" s="59">
        <f t="shared" si="0"/>
        <v>0</v>
      </c>
      <c r="K24" s="57">
        <f>K25+K26+K27</f>
        <v>0</v>
      </c>
      <c r="L24" s="58">
        <f>L25+L26+L27</f>
        <v>0</v>
      </c>
      <c r="M24" s="58">
        <f>M25+M26+M27</f>
        <v>0</v>
      </c>
      <c r="N24" s="59">
        <f t="shared" si="1"/>
        <v>0</v>
      </c>
      <c r="O24" s="57">
        <f>O25+O26+O27</f>
        <v>0</v>
      </c>
      <c r="P24" s="58">
        <f>P25+P26+P27</f>
        <v>0</v>
      </c>
      <c r="Q24" s="58">
        <f>Q25+Q26+Q27</f>
        <v>0</v>
      </c>
      <c r="R24" s="59">
        <f t="shared" si="2"/>
        <v>0</v>
      </c>
      <c r="S24" s="57">
        <f>S25+S26+S27</f>
        <v>0</v>
      </c>
      <c r="T24" s="58">
        <f>T25+T26+T27</f>
        <v>0</v>
      </c>
      <c r="U24" s="58">
        <f>U25+U26+U27</f>
        <v>0</v>
      </c>
      <c r="V24" s="59">
        <f t="shared" si="3"/>
        <v>0</v>
      </c>
      <c r="W24" s="57">
        <f>W25+W26+W27</f>
        <v>0</v>
      </c>
      <c r="X24" s="58">
        <f>X25+X26+X27</f>
        <v>0</v>
      </c>
      <c r="Y24" s="58">
        <f>Y25+Y26+Y27</f>
        <v>0</v>
      </c>
      <c r="Z24" s="59">
        <f t="shared" si="4"/>
        <v>0</v>
      </c>
      <c r="AA24" s="57">
        <f>AA25+AA26+AA27</f>
        <v>0</v>
      </c>
      <c r="AB24" s="58">
        <f>AB25+AB26+AB27</f>
        <v>0</v>
      </c>
      <c r="AC24" s="58">
        <f>AC25+AC26+AC27</f>
        <v>0</v>
      </c>
      <c r="AD24" s="59">
        <f t="shared" si="5"/>
        <v>0</v>
      </c>
      <c r="AE24" s="57">
        <f>AE25+AE26+AE27</f>
        <v>0</v>
      </c>
      <c r="AF24" s="58">
        <f>AF25+AF26+AF27</f>
        <v>0</v>
      </c>
      <c r="AG24" s="58">
        <f>AG25+AG26+AG27</f>
        <v>0</v>
      </c>
      <c r="AH24" s="59">
        <f t="shared" si="6"/>
        <v>0</v>
      </c>
      <c r="AI24" s="57">
        <f>AI25+AI26+AI27</f>
        <v>0</v>
      </c>
      <c r="AJ24" s="58">
        <f>AJ25+AJ26+AJ27</f>
        <v>0</v>
      </c>
      <c r="AK24" s="58">
        <f>AK25+AK26+AK27</f>
        <v>0</v>
      </c>
      <c r="AL24" s="60">
        <f t="shared" si="7"/>
        <v>0</v>
      </c>
      <c r="AM24" s="61">
        <f>AM25+AM26+AM27</f>
        <v>0</v>
      </c>
      <c r="AN24" s="58">
        <f>AN25+AN26+AN27</f>
        <v>0</v>
      </c>
      <c r="AO24" s="58">
        <f>AO25+AO26+AO27</f>
        <v>0</v>
      </c>
      <c r="AP24" s="62">
        <f t="shared" si="8"/>
        <v>0</v>
      </c>
      <c r="AQ24" s="57">
        <f>AQ25+AQ26+AQ27</f>
        <v>0</v>
      </c>
      <c r="AR24" s="58">
        <f>AR25+AR26+AR27</f>
        <v>0</v>
      </c>
      <c r="AS24" s="58">
        <f>AS25+AS26+AS27</f>
        <v>0</v>
      </c>
      <c r="AT24" s="59">
        <f t="shared" si="9"/>
        <v>0</v>
      </c>
      <c r="AU24" s="57">
        <f>AU25+AU26+AU27</f>
        <v>0</v>
      </c>
      <c r="AV24" s="58">
        <f>AV25+AV26+AV27</f>
        <v>0</v>
      </c>
      <c r="AW24" s="58">
        <f>AW25+AW26+AW27</f>
        <v>0</v>
      </c>
      <c r="AX24" s="59">
        <f t="shared" si="10"/>
        <v>0</v>
      </c>
      <c r="AY24" s="57">
        <f>AY25+AY26+AY27</f>
        <v>0</v>
      </c>
      <c r="AZ24" s="58">
        <f>AZ25+AZ26+AZ27</f>
        <v>0</v>
      </c>
      <c r="BA24" s="58">
        <f>BA25+BA26+BA27</f>
        <v>0</v>
      </c>
      <c r="BB24" s="59">
        <f t="shared" si="11"/>
        <v>0</v>
      </c>
    </row>
    <row r="25" spans="1:54" ht="13.9" customHeight="1" x14ac:dyDescent="0.2">
      <c r="A25" s="455"/>
      <c r="B25" s="63" t="s">
        <v>49</v>
      </c>
      <c r="C25" s="64" t="s">
        <v>50</v>
      </c>
      <c r="D25" s="106"/>
      <c r="E25" s="65"/>
      <c r="F25" s="89">
        <f>F254</f>
        <v>0</v>
      </c>
      <c r="G25" s="68">
        <f>K254</f>
        <v>0</v>
      </c>
      <c r="H25" s="69">
        <f>L254</f>
        <v>0</v>
      </c>
      <c r="I25" s="69">
        <f>M254</f>
        <v>0</v>
      </c>
      <c r="J25" s="70">
        <f t="shared" si="0"/>
        <v>0</v>
      </c>
      <c r="K25" s="68">
        <f>O254</f>
        <v>0</v>
      </c>
      <c r="L25" s="69">
        <f>P254</f>
        <v>0</v>
      </c>
      <c r="M25" s="69">
        <f>Q254</f>
        <v>0</v>
      </c>
      <c r="N25" s="70">
        <f t="shared" si="1"/>
        <v>0</v>
      </c>
      <c r="O25" s="68">
        <f>S254</f>
        <v>0</v>
      </c>
      <c r="P25" s="69">
        <f>T254</f>
        <v>0</v>
      </c>
      <c r="Q25" s="69">
        <f>U254</f>
        <v>0</v>
      </c>
      <c r="R25" s="70">
        <f t="shared" si="2"/>
        <v>0</v>
      </c>
      <c r="S25" s="68">
        <f>W254</f>
        <v>0</v>
      </c>
      <c r="T25" s="69">
        <f>X254</f>
        <v>0</v>
      </c>
      <c r="U25" s="69">
        <f>Y254</f>
        <v>0</v>
      </c>
      <c r="V25" s="70">
        <f t="shared" si="3"/>
        <v>0</v>
      </c>
      <c r="W25" s="68">
        <f>AA254</f>
        <v>0</v>
      </c>
      <c r="X25" s="69">
        <f>AB254</f>
        <v>0</v>
      </c>
      <c r="Y25" s="69">
        <f>AC254</f>
        <v>0</v>
      </c>
      <c r="Z25" s="70">
        <f t="shared" si="4"/>
        <v>0</v>
      </c>
      <c r="AA25" s="68">
        <f>AE254</f>
        <v>0</v>
      </c>
      <c r="AB25" s="69">
        <f>AF254</f>
        <v>0</v>
      </c>
      <c r="AC25" s="69">
        <f>AG254</f>
        <v>0</v>
      </c>
      <c r="AD25" s="70">
        <f t="shared" si="5"/>
        <v>0</v>
      </c>
      <c r="AE25" s="68">
        <f>AI254</f>
        <v>0</v>
      </c>
      <c r="AF25" s="69">
        <f>AJ254</f>
        <v>0</v>
      </c>
      <c r="AG25" s="69">
        <f>AK254</f>
        <v>0</v>
      </c>
      <c r="AH25" s="70">
        <f t="shared" si="6"/>
        <v>0</v>
      </c>
      <c r="AI25" s="68">
        <f>AU254</f>
        <v>0</v>
      </c>
      <c r="AJ25" s="69">
        <f>AV254</f>
        <v>0</v>
      </c>
      <c r="AK25" s="69">
        <f>AW254</f>
        <v>0</v>
      </c>
      <c r="AL25" s="71">
        <f t="shared" si="7"/>
        <v>0</v>
      </c>
      <c r="AM25" s="72">
        <f>AY256</f>
        <v>0</v>
      </c>
      <c r="AN25" s="69">
        <f>AZ256</f>
        <v>0</v>
      </c>
      <c r="AO25" s="69">
        <f>BA256</f>
        <v>0</v>
      </c>
      <c r="AP25" s="73">
        <f t="shared" si="8"/>
        <v>0</v>
      </c>
      <c r="AQ25" s="68">
        <f>AY256</f>
        <v>0</v>
      </c>
      <c r="AR25" s="69">
        <f>AZ256</f>
        <v>0</v>
      </c>
      <c r="AS25" s="69">
        <f>BA256</f>
        <v>0</v>
      </c>
      <c r="AT25" s="70">
        <f t="shared" si="9"/>
        <v>0</v>
      </c>
      <c r="AU25" s="68">
        <f>AY256</f>
        <v>0</v>
      </c>
      <c r="AV25" s="69">
        <f>AZ256</f>
        <v>0</v>
      </c>
      <c r="AW25" s="69">
        <f>BA256</f>
        <v>0</v>
      </c>
      <c r="AX25" s="70">
        <f t="shared" si="10"/>
        <v>0</v>
      </c>
      <c r="AY25" s="68">
        <f>BC256</f>
        <v>0</v>
      </c>
      <c r="AZ25" s="69">
        <f>BD256</f>
        <v>0</v>
      </c>
      <c r="BA25" s="69">
        <f>BE256</f>
        <v>0</v>
      </c>
      <c r="BB25" s="70">
        <f t="shared" si="11"/>
        <v>0</v>
      </c>
    </row>
    <row r="26" spans="1:54" ht="13.9" customHeight="1" x14ac:dyDescent="0.2">
      <c r="A26" s="455"/>
      <c r="B26" s="63" t="s">
        <v>51</v>
      </c>
      <c r="C26" s="64" t="s">
        <v>38</v>
      </c>
      <c r="D26" s="106"/>
      <c r="E26" s="65"/>
      <c r="F26" s="89">
        <f>F261</f>
        <v>0</v>
      </c>
      <c r="G26" s="68">
        <f>K261</f>
        <v>0</v>
      </c>
      <c r="H26" s="69">
        <f>L261</f>
        <v>0</v>
      </c>
      <c r="I26" s="69">
        <f>M261</f>
        <v>0</v>
      </c>
      <c r="J26" s="70">
        <f t="shared" si="0"/>
        <v>0</v>
      </c>
      <c r="K26" s="68">
        <f>O261</f>
        <v>0</v>
      </c>
      <c r="L26" s="69">
        <f>P261</f>
        <v>0</v>
      </c>
      <c r="M26" s="69">
        <f>Q261</f>
        <v>0</v>
      </c>
      <c r="N26" s="70">
        <f t="shared" si="1"/>
        <v>0</v>
      </c>
      <c r="O26" s="68">
        <f>S261</f>
        <v>0</v>
      </c>
      <c r="P26" s="69">
        <f>T261</f>
        <v>0</v>
      </c>
      <c r="Q26" s="69">
        <f>U261</f>
        <v>0</v>
      </c>
      <c r="R26" s="70">
        <f t="shared" si="2"/>
        <v>0</v>
      </c>
      <c r="S26" s="68">
        <f>W261</f>
        <v>0</v>
      </c>
      <c r="T26" s="69">
        <f>X261</f>
        <v>0</v>
      </c>
      <c r="U26" s="69">
        <f>Y261</f>
        <v>0</v>
      </c>
      <c r="V26" s="70">
        <f t="shared" si="3"/>
        <v>0</v>
      </c>
      <c r="W26" s="68">
        <f>AA261</f>
        <v>0</v>
      </c>
      <c r="X26" s="69">
        <f>AB261</f>
        <v>0</v>
      </c>
      <c r="Y26" s="69">
        <f>AC261</f>
        <v>0</v>
      </c>
      <c r="Z26" s="70">
        <f t="shared" si="4"/>
        <v>0</v>
      </c>
      <c r="AA26" s="68">
        <f>AE261</f>
        <v>0</v>
      </c>
      <c r="AB26" s="69">
        <f>AF261</f>
        <v>0</v>
      </c>
      <c r="AC26" s="69">
        <f>AG261</f>
        <v>0</v>
      </c>
      <c r="AD26" s="70">
        <f t="shared" si="5"/>
        <v>0</v>
      </c>
      <c r="AE26" s="68">
        <f>AI261</f>
        <v>0</v>
      </c>
      <c r="AF26" s="69">
        <f>AJ261</f>
        <v>0</v>
      </c>
      <c r="AG26" s="69">
        <f>AK261</f>
        <v>0</v>
      </c>
      <c r="AH26" s="70">
        <f t="shared" si="6"/>
        <v>0</v>
      </c>
      <c r="AI26" s="68">
        <f>AU261</f>
        <v>0</v>
      </c>
      <c r="AJ26" s="69">
        <f>AV261</f>
        <v>0</v>
      </c>
      <c r="AK26" s="69">
        <f>AW261</f>
        <v>0</v>
      </c>
      <c r="AL26" s="71">
        <f t="shared" si="7"/>
        <v>0</v>
      </c>
      <c r="AM26" s="72">
        <f>AY263</f>
        <v>0</v>
      </c>
      <c r="AN26" s="69">
        <f>AZ263</f>
        <v>0</v>
      </c>
      <c r="AO26" s="69">
        <f>BA263</f>
        <v>0</v>
      </c>
      <c r="AP26" s="73">
        <f t="shared" si="8"/>
        <v>0</v>
      </c>
      <c r="AQ26" s="68">
        <f>AY263</f>
        <v>0</v>
      </c>
      <c r="AR26" s="69">
        <f>AZ263</f>
        <v>0</v>
      </c>
      <c r="AS26" s="69">
        <f>BA263</f>
        <v>0</v>
      </c>
      <c r="AT26" s="70">
        <f t="shared" si="9"/>
        <v>0</v>
      </c>
      <c r="AU26" s="68">
        <f>AY263</f>
        <v>0</v>
      </c>
      <c r="AV26" s="69">
        <f>AZ263</f>
        <v>0</v>
      </c>
      <c r="AW26" s="69">
        <f>BA263</f>
        <v>0</v>
      </c>
      <c r="AX26" s="70">
        <f t="shared" si="10"/>
        <v>0</v>
      </c>
      <c r="AY26" s="68">
        <f>BC263</f>
        <v>0</v>
      </c>
      <c r="AZ26" s="69">
        <f>BD263</f>
        <v>0</v>
      </c>
      <c r="BA26" s="69">
        <f>BE263</f>
        <v>0</v>
      </c>
      <c r="BB26" s="70">
        <f t="shared" si="11"/>
        <v>0</v>
      </c>
    </row>
    <row r="27" spans="1:54" ht="13.9" customHeight="1" thickBot="1" x14ac:dyDescent="0.25">
      <c r="A27" s="456"/>
      <c r="B27" s="90" t="s">
        <v>52</v>
      </c>
      <c r="C27" s="64" t="s">
        <v>40</v>
      </c>
      <c r="D27" s="115"/>
      <c r="E27" s="116"/>
      <c r="F27" s="94">
        <f>F264</f>
        <v>0</v>
      </c>
      <c r="G27" s="95">
        <f>K264</f>
        <v>0</v>
      </c>
      <c r="H27" s="96">
        <f>L264</f>
        <v>0</v>
      </c>
      <c r="I27" s="96">
        <f>M264</f>
        <v>0</v>
      </c>
      <c r="J27" s="97">
        <f t="shared" si="0"/>
        <v>0</v>
      </c>
      <c r="K27" s="95">
        <f>O264</f>
        <v>0</v>
      </c>
      <c r="L27" s="96">
        <f>P264</f>
        <v>0</v>
      </c>
      <c r="M27" s="96">
        <f>Q264</f>
        <v>0</v>
      </c>
      <c r="N27" s="97">
        <f t="shared" si="1"/>
        <v>0</v>
      </c>
      <c r="O27" s="95">
        <f>S264</f>
        <v>0</v>
      </c>
      <c r="P27" s="96">
        <f>T264</f>
        <v>0</v>
      </c>
      <c r="Q27" s="96">
        <f>U264</f>
        <v>0</v>
      </c>
      <c r="R27" s="97">
        <f t="shared" si="2"/>
        <v>0</v>
      </c>
      <c r="S27" s="95">
        <f>W264</f>
        <v>0</v>
      </c>
      <c r="T27" s="96">
        <f>X264</f>
        <v>0</v>
      </c>
      <c r="U27" s="96">
        <f>Y264</f>
        <v>0</v>
      </c>
      <c r="V27" s="97">
        <f t="shared" si="3"/>
        <v>0</v>
      </c>
      <c r="W27" s="95">
        <f>AA264</f>
        <v>0</v>
      </c>
      <c r="X27" s="96">
        <f>AB264</f>
        <v>0</v>
      </c>
      <c r="Y27" s="96">
        <f>AC264</f>
        <v>0</v>
      </c>
      <c r="Z27" s="97">
        <f t="shared" si="4"/>
        <v>0</v>
      </c>
      <c r="AA27" s="95">
        <f>AE264</f>
        <v>0</v>
      </c>
      <c r="AB27" s="96">
        <f>AF264</f>
        <v>0</v>
      </c>
      <c r="AC27" s="96">
        <f>AG264</f>
        <v>0</v>
      </c>
      <c r="AD27" s="97">
        <f t="shared" si="5"/>
        <v>0</v>
      </c>
      <c r="AE27" s="95">
        <f>AI264</f>
        <v>0</v>
      </c>
      <c r="AF27" s="96">
        <f>AJ264</f>
        <v>0</v>
      </c>
      <c r="AG27" s="96">
        <f>AK264</f>
        <v>0</v>
      </c>
      <c r="AH27" s="97">
        <f t="shared" si="6"/>
        <v>0</v>
      </c>
      <c r="AI27" s="95">
        <f>AU264</f>
        <v>0</v>
      </c>
      <c r="AJ27" s="96">
        <f>AV264</f>
        <v>0</v>
      </c>
      <c r="AK27" s="96">
        <f>AW264</f>
        <v>0</v>
      </c>
      <c r="AL27" s="98">
        <f t="shared" si="7"/>
        <v>0</v>
      </c>
      <c r="AM27" s="99">
        <f>AY266</f>
        <v>0</v>
      </c>
      <c r="AN27" s="96">
        <f>AZ266</f>
        <v>0</v>
      </c>
      <c r="AO27" s="96">
        <f>BA266</f>
        <v>0</v>
      </c>
      <c r="AP27" s="93">
        <f t="shared" si="8"/>
        <v>0</v>
      </c>
      <c r="AQ27" s="95">
        <f>AY266</f>
        <v>0</v>
      </c>
      <c r="AR27" s="96">
        <f>AZ266</f>
        <v>0</v>
      </c>
      <c r="AS27" s="96">
        <f>BA266</f>
        <v>0</v>
      </c>
      <c r="AT27" s="97">
        <f t="shared" si="9"/>
        <v>0</v>
      </c>
      <c r="AU27" s="95">
        <f>AY266</f>
        <v>0</v>
      </c>
      <c r="AV27" s="96">
        <f>AZ266</f>
        <v>0</v>
      </c>
      <c r="AW27" s="96">
        <f>BA266</f>
        <v>0</v>
      </c>
      <c r="AX27" s="97">
        <f t="shared" si="10"/>
        <v>0</v>
      </c>
      <c r="AY27" s="95">
        <f>BC266</f>
        <v>0</v>
      </c>
      <c r="AZ27" s="96">
        <f>BD266</f>
        <v>0</v>
      </c>
      <c r="BA27" s="96">
        <f>BE266</f>
        <v>0</v>
      </c>
      <c r="BB27" s="97">
        <f t="shared" si="11"/>
        <v>0</v>
      </c>
    </row>
    <row r="28" spans="1:54" ht="13.9" customHeight="1" thickTop="1" thickBot="1" x14ac:dyDescent="0.25">
      <c r="A28" s="449" t="s">
        <v>53</v>
      </c>
      <c r="B28" s="15">
        <v>1.2</v>
      </c>
      <c r="C28" s="53" t="s">
        <v>54</v>
      </c>
      <c r="D28" s="43"/>
      <c r="E28" s="117"/>
      <c r="F28" s="43">
        <f>F29+F58+F83</f>
        <v>46824.565000000002</v>
      </c>
      <c r="G28" s="44">
        <f>G29+G58+G83</f>
        <v>1532.7829999999999</v>
      </c>
      <c r="H28" s="45">
        <f>H29+H58+H83</f>
        <v>2868.69</v>
      </c>
      <c r="I28" s="45">
        <f>I29+I58+I83</f>
        <v>158.286</v>
      </c>
      <c r="J28" s="118">
        <f t="shared" si="0"/>
        <v>4559.759</v>
      </c>
      <c r="K28" s="44">
        <f>K29+K58+K83</f>
        <v>3742.6060000000002</v>
      </c>
      <c r="L28" s="45">
        <f>L29+L58+L83</f>
        <v>3715.7200000000007</v>
      </c>
      <c r="M28" s="45">
        <f>M29+M58+M83</f>
        <v>154.56200000000001</v>
      </c>
      <c r="N28" s="119">
        <f t="shared" si="1"/>
        <v>7612.8880000000008</v>
      </c>
      <c r="O28" s="44">
        <f>O29+O58+O83</f>
        <v>3721.4700000000003</v>
      </c>
      <c r="P28" s="45">
        <f>P29+P58+P83</f>
        <v>3413.8350000000005</v>
      </c>
      <c r="Q28" s="45">
        <f>Q29+Q58+Q83</f>
        <v>152.25900000000001</v>
      </c>
      <c r="R28" s="119">
        <f t="shared" si="2"/>
        <v>7287.5640000000003</v>
      </c>
      <c r="S28" s="44">
        <f>S29+S58+S83</f>
        <v>3672.1809999999996</v>
      </c>
      <c r="T28" s="45">
        <f>T29+T58+T83</f>
        <v>3157.4700000000003</v>
      </c>
      <c r="U28" s="45">
        <f>U29+U58+U83</f>
        <v>76.466000000000008</v>
      </c>
      <c r="V28" s="119">
        <f t="shared" si="3"/>
        <v>6906.1170000000002</v>
      </c>
      <c r="W28" s="44">
        <f>W29+W58+W83</f>
        <v>2157.9659999999999</v>
      </c>
      <c r="X28" s="45">
        <f>X29+X58+X83</f>
        <v>2878.1110000000003</v>
      </c>
      <c r="Y28" s="45">
        <f>Y29+Y58+Y83</f>
        <v>1.3759999999999999</v>
      </c>
      <c r="Z28" s="119">
        <f t="shared" si="4"/>
        <v>5037.4530000000004</v>
      </c>
      <c r="AA28" s="44">
        <f>AA29+AA58+AA83</f>
        <v>1710.8789999999999</v>
      </c>
      <c r="AB28" s="45">
        <f>AB29+AB58+AB83</f>
        <v>2698.7569999999996</v>
      </c>
      <c r="AC28" s="45">
        <f>AC29+AC58+AC83</f>
        <v>0.91800000000000004</v>
      </c>
      <c r="AD28" s="119">
        <f t="shared" si="5"/>
        <v>4410.5539999999992</v>
      </c>
      <c r="AE28" s="44">
        <f>AE29+AE58+AE83</f>
        <v>2569.163</v>
      </c>
      <c r="AF28" s="45">
        <f>AF29+AF58+AF83</f>
        <v>2456.8409999999999</v>
      </c>
      <c r="AG28" s="45">
        <f>AG29+AG58+AG83</f>
        <v>0.34599999999999997</v>
      </c>
      <c r="AH28" s="119">
        <f t="shared" si="6"/>
        <v>5026.3499999999995</v>
      </c>
      <c r="AI28" s="44">
        <f>AI29+AI58+AI83</f>
        <v>2971.8720000000003</v>
      </c>
      <c r="AJ28" s="45">
        <f>AJ29+AJ58+AJ83</f>
        <v>2349.4639999999999</v>
      </c>
      <c r="AK28" s="45">
        <f>AK29+AK58+AK83</f>
        <v>6.0000000000000012E-2</v>
      </c>
      <c r="AL28" s="120">
        <f t="shared" si="7"/>
        <v>5321.3960000000006</v>
      </c>
      <c r="AM28" s="121">
        <f>AM29+AM58+AM83</f>
        <v>2022.7449999999999</v>
      </c>
      <c r="AN28" s="45">
        <f>AN29+AN58+AN83</f>
        <v>2067.3140000000003</v>
      </c>
      <c r="AO28" s="45">
        <f>AO29+AO58+AO83</f>
        <v>5.0000000000000001E-3</v>
      </c>
      <c r="AP28" s="122">
        <f t="shared" si="8"/>
        <v>4090.0640000000003</v>
      </c>
      <c r="AQ28" s="44">
        <f>AQ29+AQ58+AQ83</f>
        <v>3390.5909999999999</v>
      </c>
      <c r="AR28" s="45">
        <f>AR29+AR58+AR83</f>
        <v>1993.3940000000002</v>
      </c>
      <c r="AS28" s="45">
        <f>AS29+AS58+AS83</f>
        <v>0</v>
      </c>
      <c r="AT28" s="119">
        <f t="shared" si="9"/>
        <v>5383.9850000000006</v>
      </c>
      <c r="AU28" s="44">
        <f>AU29+AU58+AU83</f>
        <v>4314.8940000000002</v>
      </c>
      <c r="AV28" s="45">
        <f>AV29+AV58+AV83</f>
        <v>1629.8789999999999</v>
      </c>
      <c r="AW28" s="45">
        <f>AW29+AW58+AW83</f>
        <v>0</v>
      </c>
      <c r="AX28" s="119">
        <f t="shared" si="10"/>
        <v>5944.7730000000001</v>
      </c>
      <c r="AY28" s="44">
        <f>AY29+AY58+AY83</f>
        <v>14513.927000000001</v>
      </c>
      <c r="AZ28" s="45">
        <f>AZ29+AZ58+AZ83</f>
        <v>6223.625</v>
      </c>
      <c r="BA28" s="45">
        <f>BA29+BA58+BA83</f>
        <v>0</v>
      </c>
      <c r="BB28" s="119">
        <f t="shared" si="11"/>
        <v>20737.552000000003</v>
      </c>
    </row>
    <row r="29" spans="1:54" ht="13.9" customHeight="1" thickBot="1" x14ac:dyDescent="0.25">
      <c r="A29" s="450"/>
      <c r="B29" s="123" t="s">
        <v>28</v>
      </c>
      <c r="C29" s="64" t="s">
        <v>29</v>
      </c>
      <c r="D29" s="102"/>
      <c r="E29" s="124"/>
      <c r="F29" s="125">
        <f>F30+F55</f>
        <v>36079.614000000001</v>
      </c>
      <c r="G29" s="126">
        <f>G30+G55</f>
        <v>0</v>
      </c>
      <c r="H29" s="50">
        <f>H30+H55</f>
        <v>2536.4690000000001</v>
      </c>
      <c r="I29" s="50">
        <f>I30+I55</f>
        <v>148.74</v>
      </c>
      <c r="J29" s="70">
        <f t="shared" si="0"/>
        <v>2685.2089999999998</v>
      </c>
      <c r="K29" s="104">
        <f>K30+K55</f>
        <v>2052.8110000000001</v>
      </c>
      <c r="L29" s="50">
        <f>L30+L55</f>
        <v>3348.8440000000005</v>
      </c>
      <c r="M29" s="50">
        <f>M30+M55</f>
        <v>148.745</v>
      </c>
      <c r="N29" s="22">
        <f t="shared" si="1"/>
        <v>5550.4000000000005</v>
      </c>
      <c r="O29" s="104">
        <f>O30+O55</f>
        <v>2495.9630000000002</v>
      </c>
      <c r="P29" s="50">
        <f>P30+P55</f>
        <v>3135.3990000000003</v>
      </c>
      <c r="Q29" s="50">
        <f>Q30+Q55</f>
        <v>148.74200000000002</v>
      </c>
      <c r="R29" s="22">
        <f t="shared" si="2"/>
        <v>5780.1040000000012</v>
      </c>
      <c r="S29" s="104">
        <f>S30+S55</f>
        <v>2500.0569999999998</v>
      </c>
      <c r="T29" s="50">
        <f>T30+T55</f>
        <v>2941.9620000000004</v>
      </c>
      <c r="U29" s="50">
        <f>U30+U55</f>
        <v>74.402000000000001</v>
      </c>
      <c r="V29" s="22">
        <f t="shared" si="3"/>
        <v>5516.4210000000003</v>
      </c>
      <c r="W29" s="104">
        <f>W30+W55</f>
        <v>1000</v>
      </c>
      <c r="X29" s="50">
        <f>X30+X55</f>
        <v>2724.4590000000003</v>
      </c>
      <c r="Y29" s="50">
        <f>Y30+Y55</f>
        <v>5.7000000000000016E-2</v>
      </c>
      <c r="Z29" s="22">
        <f t="shared" si="4"/>
        <v>3724.5160000000001</v>
      </c>
      <c r="AA29" s="104">
        <f>AA30+AA55</f>
        <v>1000</v>
      </c>
      <c r="AB29" s="50">
        <f>AB30+AB55</f>
        <v>2596.9589999999998</v>
      </c>
      <c r="AC29" s="50">
        <f>AC30+AC55</f>
        <v>5.3000000000000012E-2</v>
      </c>
      <c r="AD29" s="22">
        <f t="shared" si="5"/>
        <v>3597.0119999999997</v>
      </c>
      <c r="AE29" s="104">
        <f>AE30+AE55</f>
        <v>2000</v>
      </c>
      <c r="AF29" s="50">
        <f>AF30+AF55</f>
        <v>2379.4589999999998</v>
      </c>
      <c r="AG29" s="50">
        <f>AG30+AG55</f>
        <v>5.3000000000000012E-2</v>
      </c>
      <c r="AH29" s="22">
        <f t="shared" si="6"/>
        <v>4379.5119999999997</v>
      </c>
      <c r="AI29" s="104">
        <f>AI30+AI55</f>
        <v>2495.9630000000002</v>
      </c>
      <c r="AJ29" s="50">
        <f>AJ30+AJ55</f>
        <v>2289.4589999999998</v>
      </c>
      <c r="AK29" s="50">
        <f>AK30+AK55</f>
        <v>4.9000000000000009E-2</v>
      </c>
      <c r="AL29" s="23">
        <f t="shared" si="7"/>
        <v>4785.4710000000005</v>
      </c>
      <c r="AM29" s="49">
        <f>AM30+AM55</f>
        <v>1597.817</v>
      </c>
      <c r="AN29" s="50">
        <f>AN30+AN55</f>
        <v>2022.4260000000002</v>
      </c>
      <c r="AO29" s="50">
        <f>AO30+AO55</f>
        <v>5.0000000000000001E-3</v>
      </c>
      <c r="AP29" s="51">
        <f t="shared" si="8"/>
        <v>3620.2480000000005</v>
      </c>
      <c r="AQ29" s="104">
        <f>AQ30+AQ55</f>
        <v>3000</v>
      </c>
      <c r="AR29" s="50">
        <f>AR30+AR55</f>
        <v>1961.3090000000002</v>
      </c>
      <c r="AS29" s="50">
        <f>AS30+AS55</f>
        <v>0</v>
      </c>
      <c r="AT29" s="22">
        <f t="shared" si="9"/>
        <v>4961.3090000000002</v>
      </c>
      <c r="AU29" s="104">
        <f>AU30+AU55</f>
        <v>3998</v>
      </c>
      <c r="AV29" s="50">
        <f>AV30+AV55</f>
        <v>1608.809</v>
      </c>
      <c r="AW29" s="50">
        <f>AW30+AW55</f>
        <v>0</v>
      </c>
      <c r="AX29" s="22">
        <f t="shared" si="10"/>
        <v>5606.8090000000002</v>
      </c>
      <c r="AY29" s="104">
        <f>AY30+AY55</f>
        <v>13939.003000000001</v>
      </c>
      <c r="AZ29" s="50">
        <f>AZ30+AZ55</f>
        <v>6191.83</v>
      </c>
      <c r="BA29" s="50">
        <f>BA30+BA55</f>
        <v>0</v>
      </c>
      <c r="BB29" s="22">
        <f t="shared" si="11"/>
        <v>20130.832999999999</v>
      </c>
    </row>
    <row r="30" spans="1:54" ht="13.5" customHeight="1" x14ac:dyDescent="0.2">
      <c r="A30" s="457"/>
      <c r="B30" s="127" t="s">
        <v>55</v>
      </c>
      <c r="C30" s="128" t="s">
        <v>56</v>
      </c>
      <c r="D30" s="56"/>
      <c r="E30" s="129"/>
      <c r="F30" s="130">
        <f t="shared" ref="F30:BB30" si="12">F31+F48+F51+F53</f>
        <v>36079.614000000001</v>
      </c>
      <c r="G30" s="57">
        <f t="shared" si="12"/>
        <v>0</v>
      </c>
      <c r="H30" s="58">
        <f t="shared" si="12"/>
        <v>2536.4690000000001</v>
      </c>
      <c r="I30" s="58">
        <f t="shared" si="12"/>
        <v>148.74</v>
      </c>
      <c r="J30" s="70">
        <f t="shared" si="12"/>
        <v>2685.2089999999994</v>
      </c>
      <c r="K30" s="57">
        <f t="shared" si="12"/>
        <v>2052.8110000000001</v>
      </c>
      <c r="L30" s="58">
        <f t="shared" si="12"/>
        <v>3348.8440000000005</v>
      </c>
      <c r="M30" s="58">
        <f t="shared" si="12"/>
        <v>148.745</v>
      </c>
      <c r="N30" s="59">
        <f t="shared" si="12"/>
        <v>5550.4000000000005</v>
      </c>
      <c r="O30" s="57">
        <f t="shared" si="12"/>
        <v>2495.9630000000002</v>
      </c>
      <c r="P30" s="58">
        <f t="shared" si="12"/>
        <v>3135.3990000000003</v>
      </c>
      <c r="Q30" s="58">
        <f t="shared" si="12"/>
        <v>148.74200000000002</v>
      </c>
      <c r="R30" s="59">
        <f t="shared" si="12"/>
        <v>5780.1040000000003</v>
      </c>
      <c r="S30" s="57">
        <f t="shared" si="12"/>
        <v>2500.0569999999998</v>
      </c>
      <c r="T30" s="58">
        <f t="shared" si="12"/>
        <v>2941.9620000000004</v>
      </c>
      <c r="U30" s="58">
        <f t="shared" si="12"/>
        <v>74.402000000000001</v>
      </c>
      <c r="V30" s="59">
        <f t="shared" si="12"/>
        <v>5516.4209999999994</v>
      </c>
      <c r="W30" s="57">
        <f t="shared" si="12"/>
        <v>1000</v>
      </c>
      <c r="X30" s="58">
        <f t="shared" si="12"/>
        <v>2724.4590000000003</v>
      </c>
      <c r="Y30" s="58">
        <f t="shared" si="12"/>
        <v>5.7000000000000016E-2</v>
      </c>
      <c r="Z30" s="59">
        <f t="shared" si="12"/>
        <v>3724.5159999999996</v>
      </c>
      <c r="AA30" s="57">
        <f t="shared" si="12"/>
        <v>1000</v>
      </c>
      <c r="AB30" s="58">
        <f t="shared" si="12"/>
        <v>2596.9589999999998</v>
      </c>
      <c r="AC30" s="58">
        <f t="shared" si="12"/>
        <v>5.3000000000000012E-2</v>
      </c>
      <c r="AD30" s="59">
        <f t="shared" si="12"/>
        <v>3597.0119999999997</v>
      </c>
      <c r="AE30" s="57">
        <f t="shared" si="12"/>
        <v>2000</v>
      </c>
      <c r="AF30" s="58">
        <f t="shared" si="12"/>
        <v>2379.4589999999998</v>
      </c>
      <c r="AG30" s="58">
        <f t="shared" si="12"/>
        <v>5.3000000000000012E-2</v>
      </c>
      <c r="AH30" s="59">
        <f t="shared" si="12"/>
        <v>4379.5119999999997</v>
      </c>
      <c r="AI30" s="57">
        <f t="shared" si="12"/>
        <v>2495.9630000000002</v>
      </c>
      <c r="AJ30" s="58">
        <f t="shared" si="12"/>
        <v>2289.4589999999998</v>
      </c>
      <c r="AK30" s="58">
        <f t="shared" si="12"/>
        <v>4.9000000000000009E-2</v>
      </c>
      <c r="AL30" s="60">
        <f t="shared" si="12"/>
        <v>4785.4709999999995</v>
      </c>
      <c r="AM30" s="61">
        <f t="shared" si="12"/>
        <v>1597.817</v>
      </c>
      <c r="AN30" s="58">
        <f t="shared" si="12"/>
        <v>2022.4260000000002</v>
      </c>
      <c r="AO30" s="58">
        <f t="shared" si="12"/>
        <v>5.0000000000000001E-3</v>
      </c>
      <c r="AP30" s="62">
        <f t="shared" si="12"/>
        <v>3620.248</v>
      </c>
      <c r="AQ30" s="57">
        <f t="shared" si="12"/>
        <v>3000</v>
      </c>
      <c r="AR30" s="58">
        <f t="shared" si="12"/>
        <v>1961.3090000000002</v>
      </c>
      <c r="AS30" s="58">
        <f t="shared" si="12"/>
        <v>0</v>
      </c>
      <c r="AT30" s="59">
        <f t="shared" si="12"/>
        <v>4961.3089999999993</v>
      </c>
      <c r="AU30" s="131">
        <f t="shared" si="12"/>
        <v>3998</v>
      </c>
      <c r="AV30" s="58">
        <f t="shared" si="12"/>
        <v>1608.809</v>
      </c>
      <c r="AW30" s="58">
        <f t="shared" si="12"/>
        <v>0</v>
      </c>
      <c r="AX30" s="59">
        <f t="shared" si="12"/>
        <v>5606.8089999999993</v>
      </c>
      <c r="AY30" s="131">
        <f t="shared" si="12"/>
        <v>13939.003000000001</v>
      </c>
      <c r="AZ30" s="58">
        <f t="shared" si="12"/>
        <v>6191.83</v>
      </c>
      <c r="BA30" s="58">
        <f t="shared" si="12"/>
        <v>0</v>
      </c>
      <c r="BB30" s="59">
        <f t="shared" si="12"/>
        <v>20130.833000000002</v>
      </c>
    </row>
    <row r="31" spans="1:54" ht="13.9" customHeight="1" x14ac:dyDescent="0.2">
      <c r="A31" s="457"/>
      <c r="B31" s="132" t="s">
        <v>57</v>
      </c>
      <c r="C31" s="133" t="s">
        <v>58</v>
      </c>
      <c r="D31" s="102">
        <f>SUM(D32:D47)</f>
        <v>36079.614000000001</v>
      </c>
      <c r="E31" s="134"/>
      <c r="F31" s="102">
        <f t="shared" ref="F31:BB31" si="13">SUM(F32:F47)</f>
        <v>36079.614000000001</v>
      </c>
      <c r="G31" s="135">
        <f t="shared" si="13"/>
        <v>0</v>
      </c>
      <c r="H31" s="84">
        <f t="shared" si="13"/>
        <v>2536.4690000000001</v>
      </c>
      <c r="I31" s="84">
        <f t="shared" si="13"/>
        <v>6.0000000000000026E-2</v>
      </c>
      <c r="J31" s="84">
        <f t="shared" si="13"/>
        <v>2536.5289999999995</v>
      </c>
      <c r="K31" s="135">
        <f t="shared" si="13"/>
        <v>2052.8110000000001</v>
      </c>
      <c r="L31" s="84">
        <f t="shared" si="13"/>
        <v>3348.8440000000005</v>
      </c>
      <c r="M31" s="84">
        <f t="shared" si="13"/>
        <v>6.500000000000003E-2</v>
      </c>
      <c r="N31" s="136">
        <f t="shared" si="13"/>
        <v>5401.72</v>
      </c>
      <c r="O31" s="135">
        <f t="shared" si="13"/>
        <v>2495.9630000000002</v>
      </c>
      <c r="P31" s="84">
        <f t="shared" si="13"/>
        <v>3135.3990000000003</v>
      </c>
      <c r="Q31" s="84">
        <f t="shared" si="13"/>
        <v>6.200000000000002E-2</v>
      </c>
      <c r="R31" s="136">
        <f t="shared" si="13"/>
        <v>5631.424</v>
      </c>
      <c r="S31" s="135">
        <f t="shared" si="13"/>
        <v>2500.0569999999998</v>
      </c>
      <c r="T31" s="84">
        <f t="shared" si="13"/>
        <v>2941.9620000000004</v>
      </c>
      <c r="U31" s="84">
        <f t="shared" si="13"/>
        <v>6.200000000000002E-2</v>
      </c>
      <c r="V31" s="136">
        <f t="shared" si="13"/>
        <v>5442.0809999999992</v>
      </c>
      <c r="W31" s="135">
        <f t="shared" si="13"/>
        <v>1000</v>
      </c>
      <c r="X31" s="84">
        <f t="shared" si="13"/>
        <v>2724.4590000000003</v>
      </c>
      <c r="Y31" s="84">
        <f t="shared" si="13"/>
        <v>5.7000000000000016E-2</v>
      </c>
      <c r="Z31" s="136">
        <f t="shared" si="13"/>
        <v>3724.5159999999996</v>
      </c>
      <c r="AA31" s="135">
        <f t="shared" si="13"/>
        <v>1000</v>
      </c>
      <c r="AB31" s="84">
        <f t="shared" si="13"/>
        <v>2596.9589999999998</v>
      </c>
      <c r="AC31" s="84">
        <f t="shared" si="13"/>
        <v>5.3000000000000012E-2</v>
      </c>
      <c r="AD31" s="136">
        <f t="shared" si="13"/>
        <v>3597.0119999999997</v>
      </c>
      <c r="AE31" s="135">
        <f t="shared" si="13"/>
        <v>2000</v>
      </c>
      <c r="AF31" s="84">
        <f t="shared" si="13"/>
        <v>2379.4589999999998</v>
      </c>
      <c r="AG31" s="84">
        <f t="shared" si="13"/>
        <v>5.3000000000000012E-2</v>
      </c>
      <c r="AH31" s="136">
        <f t="shared" si="13"/>
        <v>4379.5119999999997</v>
      </c>
      <c r="AI31" s="135">
        <f t="shared" si="13"/>
        <v>2495.9630000000002</v>
      </c>
      <c r="AJ31" s="84">
        <f t="shared" si="13"/>
        <v>2289.4589999999998</v>
      </c>
      <c r="AK31" s="84">
        <f t="shared" si="13"/>
        <v>4.9000000000000009E-2</v>
      </c>
      <c r="AL31" s="137">
        <f t="shared" si="13"/>
        <v>4785.4709999999995</v>
      </c>
      <c r="AM31" s="83">
        <f t="shared" si="13"/>
        <v>1597.817</v>
      </c>
      <c r="AN31" s="84">
        <f t="shared" si="13"/>
        <v>2022.4260000000002</v>
      </c>
      <c r="AO31" s="84">
        <f t="shared" si="13"/>
        <v>5.0000000000000001E-3</v>
      </c>
      <c r="AP31" s="85">
        <f t="shared" si="13"/>
        <v>3620.248</v>
      </c>
      <c r="AQ31" s="135">
        <f t="shared" si="13"/>
        <v>3000</v>
      </c>
      <c r="AR31" s="84">
        <f t="shared" si="13"/>
        <v>1961.3090000000002</v>
      </c>
      <c r="AS31" s="84">
        <f t="shared" si="13"/>
        <v>0</v>
      </c>
      <c r="AT31" s="136">
        <f t="shared" si="13"/>
        <v>4961.3089999999993</v>
      </c>
      <c r="AU31" s="138">
        <f t="shared" si="13"/>
        <v>3998</v>
      </c>
      <c r="AV31" s="84">
        <f t="shared" si="13"/>
        <v>1608.809</v>
      </c>
      <c r="AW31" s="84">
        <f t="shared" si="13"/>
        <v>0</v>
      </c>
      <c r="AX31" s="136">
        <f t="shared" si="13"/>
        <v>5606.8089999999993</v>
      </c>
      <c r="AY31" s="138">
        <f t="shared" si="13"/>
        <v>13939.003000000001</v>
      </c>
      <c r="AZ31" s="84">
        <f t="shared" si="13"/>
        <v>6191.83</v>
      </c>
      <c r="BA31" s="84">
        <f t="shared" si="13"/>
        <v>0</v>
      </c>
      <c r="BB31" s="136">
        <f t="shared" si="13"/>
        <v>20130.833000000002</v>
      </c>
    </row>
    <row r="32" spans="1:54" ht="13.9" customHeight="1" x14ac:dyDescent="0.2">
      <c r="A32" s="457"/>
      <c r="B32" s="139"/>
      <c r="C32" s="140" t="s">
        <v>59</v>
      </c>
      <c r="D32" s="141">
        <f t="shared" ref="D32:D47" si="14">+F32*$E$32</f>
        <v>2495.9630000000002</v>
      </c>
      <c r="E32" s="124">
        <v>1</v>
      </c>
      <c r="F32" s="142">
        <v>2495.9630000000002</v>
      </c>
      <c r="G32" s="143">
        <v>0</v>
      </c>
      <c r="H32" s="144">
        <v>193.43700000000001</v>
      </c>
      <c r="I32" s="144">
        <v>4.0000000000000001E-3</v>
      </c>
      <c r="J32" s="47">
        <f>SUM(G32:I32)</f>
        <v>193.441</v>
      </c>
      <c r="K32" s="143">
        <v>0</v>
      </c>
      <c r="L32" s="144">
        <v>193.43700000000001</v>
      </c>
      <c r="M32" s="144">
        <v>4.0000000000000001E-3</v>
      </c>
      <c r="N32" s="47">
        <f t="shared" ref="N32:N47" si="15">SUM(K32:M32)</f>
        <v>193.441</v>
      </c>
      <c r="O32" s="143">
        <v>2495.9630000000002</v>
      </c>
      <c r="P32" s="144">
        <v>193.43700000000001</v>
      </c>
      <c r="Q32" s="144">
        <v>0</v>
      </c>
      <c r="R32" s="47">
        <f t="shared" ref="R32:R47" si="16">SUM(O32:Q32)</f>
        <v>2689.4</v>
      </c>
      <c r="S32" s="143">
        <v>0</v>
      </c>
      <c r="T32" s="144">
        <v>0</v>
      </c>
      <c r="U32" s="144">
        <v>0</v>
      </c>
      <c r="V32" s="47">
        <f t="shared" ref="V32:V47" si="17">SUM(S32:U32)</f>
        <v>0</v>
      </c>
      <c r="W32" s="143">
        <v>0</v>
      </c>
      <c r="X32" s="144">
        <v>0</v>
      </c>
      <c r="Y32" s="144">
        <v>0</v>
      </c>
      <c r="Z32" s="47">
        <f t="shared" ref="Z32:Z47" si="18">SUM(W32:Y32)</f>
        <v>0</v>
      </c>
      <c r="AA32" s="143">
        <v>0</v>
      </c>
      <c r="AB32" s="144">
        <v>0</v>
      </c>
      <c r="AC32" s="144">
        <v>0</v>
      </c>
      <c r="AD32" s="47">
        <f t="shared" ref="AD32:AD47" si="19">SUM(AA32:AC32)</f>
        <v>0</v>
      </c>
      <c r="AE32" s="143">
        <v>0</v>
      </c>
      <c r="AF32" s="144">
        <v>0</v>
      </c>
      <c r="AG32" s="144">
        <v>0</v>
      </c>
      <c r="AH32" s="47">
        <f t="shared" ref="AH32:AH47" si="20">SUM(AE32:AG32)</f>
        <v>0</v>
      </c>
      <c r="AI32" s="143">
        <v>0</v>
      </c>
      <c r="AJ32" s="144">
        <v>0</v>
      </c>
      <c r="AK32" s="144">
        <v>0</v>
      </c>
      <c r="AL32" s="48">
        <f t="shared" ref="AL32:AL47" si="21">SUM(AI32:AK32)</f>
        <v>0</v>
      </c>
      <c r="AM32" s="145">
        <v>0</v>
      </c>
      <c r="AN32" s="146">
        <v>0</v>
      </c>
      <c r="AO32" s="146">
        <v>0</v>
      </c>
      <c r="AP32" s="51">
        <f t="shared" ref="AP32:AP47" si="22">SUM(AM32:AO32)</f>
        <v>0</v>
      </c>
      <c r="AQ32" s="143">
        <v>0</v>
      </c>
      <c r="AR32" s="144">
        <v>0</v>
      </c>
      <c r="AS32" s="144">
        <v>0</v>
      </c>
      <c r="AT32" s="47">
        <f t="shared" ref="AT32:AT47" si="23">SUM(AQ32:AS32)</f>
        <v>0</v>
      </c>
      <c r="AU32" s="143">
        <v>0</v>
      </c>
      <c r="AV32" s="144">
        <v>0</v>
      </c>
      <c r="AW32" s="144">
        <v>0</v>
      </c>
      <c r="AX32" s="47">
        <f t="shared" ref="AX32:AX47" si="24">SUM(AU32:AW32)</f>
        <v>0</v>
      </c>
      <c r="AY32" s="143">
        <v>0</v>
      </c>
      <c r="AZ32" s="144">
        <v>0</v>
      </c>
      <c r="BA32" s="144">
        <v>0</v>
      </c>
      <c r="BB32" s="47">
        <f t="shared" ref="BB32:BB47" si="25">SUM(AY32:BA32)</f>
        <v>0</v>
      </c>
    </row>
    <row r="33" spans="1:54" ht="13.9" customHeight="1" x14ac:dyDescent="0.2">
      <c r="A33" s="457"/>
      <c r="B33" s="139"/>
      <c r="C33" s="140" t="s">
        <v>60</v>
      </c>
      <c r="D33" s="141">
        <f t="shared" si="14"/>
        <v>1500.057</v>
      </c>
      <c r="E33" s="124"/>
      <c r="F33" s="142">
        <v>1500.057</v>
      </c>
      <c r="G33" s="143">
        <v>0</v>
      </c>
      <c r="H33" s="144">
        <v>90.003</v>
      </c>
      <c r="I33" s="144">
        <v>0</v>
      </c>
      <c r="J33" s="47">
        <f t="shared" ref="J33:J47" si="26">SUM(G33:I33)</f>
        <v>90.003</v>
      </c>
      <c r="K33" s="143">
        <v>0</v>
      </c>
      <c r="L33" s="144">
        <v>90.003</v>
      </c>
      <c r="M33" s="144">
        <v>5.0000000000000001E-3</v>
      </c>
      <c r="N33" s="47">
        <f t="shared" si="15"/>
        <v>90.007999999999996</v>
      </c>
      <c r="O33" s="143">
        <v>0</v>
      </c>
      <c r="P33" s="144">
        <v>90.003</v>
      </c>
      <c r="Q33" s="144">
        <v>5.0000000000000001E-3</v>
      </c>
      <c r="R33" s="47">
        <f t="shared" si="16"/>
        <v>90.007999999999996</v>
      </c>
      <c r="S33" s="143">
        <v>1500.057</v>
      </c>
      <c r="T33" s="144">
        <v>90.003</v>
      </c>
      <c r="U33" s="144">
        <v>5.0000000000000001E-3</v>
      </c>
      <c r="V33" s="47">
        <f t="shared" si="17"/>
        <v>1590.0650000000001</v>
      </c>
      <c r="W33" s="143">
        <v>0</v>
      </c>
      <c r="X33" s="144">
        <v>0</v>
      </c>
      <c r="Y33" s="144">
        <v>0</v>
      </c>
      <c r="Z33" s="47">
        <f t="shared" si="18"/>
        <v>0</v>
      </c>
      <c r="AA33" s="143">
        <v>0</v>
      </c>
      <c r="AB33" s="144">
        <v>0</v>
      </c>
      <c r="AC33" s="144">
        <v>0</v>
      </c>
      <c r="AD33" s="47">
        <f t="shared" si="19"/>
        <v>0</v>
      </c>
      <c r="AE33" s="143">
        <v>0</v>
      </c>
      <c r="AF33" s="144">
        <v>0</v>
      </c>
      <c r="AG33" s="144">
        <v>0</v>
      </c>
      <c r="AH33" s="47">
        <f t="shared" si="20"/>
        <v>0</v>
      </c>
      <c r="AI33" s="143">
        <v>0</v>
      </c>
      <c r="AJ33" s="144">
        <v>0</v>
      </c>
      <c r="AK33" s="144">
        <v>0</v>
      </c>
      <c r="AL33" s="48">
        <f t="shared" si="21"/>
        <v>0</v>
      </c>
      <c r="AM33" s="145">
        <v>0</v>
      </c>
      <c r="AN33" s="146">
        <v>0</v>
      </c>
      <c r="AO33" s="146">
        <v>0</v>
      </c>
      <c r="AP33" s="51">
        <f t="shared" si="22"/>
        <v>0</v>
      </c>
      <c r="AQ33" s="143">
        <v>0</v>
      </c>
      <c r="AR33" s="144">
        <v>0</v>
      </c>
      <c r="AS33" s="144">
        <v>0</v>
      </c>
      <c r="AT33" s="47">
        <f t="shared" si="23"/>
        <v>0</v>
      </c>
      <c r="AU33" s="143">
        <v>0</v>
      </c>
      <c r="AV33" s="144">
        <v>0</v>
      </c>
      <c r="AW33" s="144">
        <v>0</v>
      </c>
      <c r="AX33" s="47">
        <f t="shared" si="24"/>
        <v>0</v>
      </c>
      <c r="AY33" s="143">
        <v>0</v>
      </c>
      <c r="AZ33" s="144">
        <v>0</v>
      </c>
      <c r="BA33" s="144">
        <v>0</v>
      </c>
      <c r="BB33" s="47">
        <f t="shared" si="25"/>
        <v>0</v>
      </c>
    </row>
    <row r="34" spans="1:54" ht="13.9" customHeight="1" x14ac:dyDescent="0.2">
      <c r="A34" s="457"/>
      <c r="B34" s="139"/>
      <c r="C34" s="140" t="s">
        <v>61</v>
      </c>
      <c r="D34" s="141">
        <f t="shared" si="14"/>
        <v>3000</v>
      </c>
      <c r="E34" s="124"/>
      <c r="F34" s="142">
        <v>3000</v>
      </c>
      <c r="G34" s="143">
        <v>0</v>
      </c>
      <c r="H34" s="144">
        <v>191.25</v>
      </c>
      <c r="I34" s="144">
        <v>4.0000000000000001E-3</v>
      </c>
      <c r="J34" s="47">
        <f t="shared" si="26"/>
        <v>191.25399999999999</v>
      </c>
      <c r="K34" s="143">
        <v>0</v>
      </c>
      <c r="L34" s="144">
        <v>382.5</v>
      </c>
      <c r="M34" s="144">
        <v>4.0000000000000001E-3</v>
      </c>
      <c r="N34" s="47">
        <f t="shared" si="15"/>
        <v>382.50400000000002</v>
      </c>
      <c r="O34" s="143">
        <v>0</v>
      </c>
      <c r="P34" s="144">
        <v>382.5</v>
      </c>
      <c r="Q34" s="144">
        <v>4.0000000000000001E-3</v>
      </c>
      <c r="R34" s="47">
        <f t="shared" si="16"/>
        <v>382.50400000000002</v>
      </c>
      <c r="S34" s="143">
        <v>1000</v>
      </c>
      <c r="T34" s="144">
        <v>382.5</v>
      </c>
      <c r="U34" s="144">
        <v>4.0000000000000001E-3</v>
      </c>
      <c r="V34" s="47">
        <f t="shared" si="17"/>
        <v>1382.5039999999999</v>
      </c>
      <c r="W34" s="143">
        <v>1000</v>
      </c>
      <c r="X34" s="144">
        <v>255</v>
      </c>
      <c r="Y34" s="144">
        <v>4.0000000000000001E-3</v>
      </c>
      <c r="Z34" s="47">
        <f t="shared" si="18"/>
        <v>1255.0039999999999</v>
      </c>
      <c r="AA34" s="143">
        <v>1000</v>
      </c>
      <c r="AB34" s="144">
        <v>127.5</v>
      </c>
      <c r="AC34" s="144">
        <v>0</v>
      </c>
      <c r="AD34" s="47">
        <f t="shared" si="19"/>
        <v>1127.5</v>
      </c>
      <c r="AE34" s="143">
        <v>0</v>
      </c>
      <c r="AF34" s="144">
        <v>0</v>
      </c>
      <c r="AG34" s="144">
        <v>0</v>
      </c>
      <c r="AH34" s="47">
        <f t="shared" si="20"/>
        <v>0</v>
      </c>
      <c r="AI34" s="143">
        <v>0</v>
      </c>
      <c r="AJ34" s="144">
        <v>0</v>
      </c>
      <c r="AK34" s="144">
        <v>0</v>
      </c>
      <c r="AL34" s="48">
        <f t="shared" si="21"/>
        <v>0</v>
      </c>
      <c r="AM34" s="145">
        <v>0</v>
      </c>
      <c r="AN34" s="146">
        <v>0</v>
      </c>
      <c r="AO34" s="146">
        <v>0</v>
      </c>
      <c r="AP34" s="51">
        <f t="shared" si="22"/>
        <v>0</v>
      </c>
      <c r="AQ34" s="143">
        <v>0</v>
      </c>
      <c r="AR34" s="144">
        <v>0</v>
      </c>
      <c r="AS34" s="144">
        <v>0</v>
      </c>
      <c r="AT34" s="47">
        <f t="shared" si="23"/>
        <v>0</v>
      </c>
      <c r="AU34" s="143">
        <v>0</v>
      </c>
      <c r="AV34" s="144">
        <v>0</v>
      </c>
      <c r="AW34" s="144">
        <v>0</v>
      </c>
      <c r="AX34" s="47">
        <f t="shared" si="24"/>
        <v>0</v>
      </c>
      <c r="AY34" s="143">
        <v>0</v>
      </c>
      <c r="AZ34" s="144">
        <v>0</v>
      </c>
      <c r="BA34" s="144">
        <v>0</v>
      </c>
      <c r="BB34" s="47">
        <f t="shared" si="25"/>
        <v>0</v>
      </c>
    </row>
    <row r="35" spans="1:54" ht="13.9" customHeight="1" x14ac:dyDescent="0.2">
      <c r="A35" s="457"/>
      <c r="B35" s="139"/>
      <c r="C35" s="140" t="s">
        <v>62</v>
      </c>
      <c r="D35" s="141">
        <f t="shared" si="14"/>
        <v>2000</v>
      </c>
      <c r="E35" s="124"/>
      <c r="F35" s="142">
        <v>2000</v>
      </c>
      <c r="G35" s="143">
        <v>0</v>
      </c>
      <c r="H35" s="144">
        <v>180</v>
      </c>
      <c r="I35" s="144">
        <v>4.0000000000000001E-3</v>
      </c>
      <c r="J35" s="47">
        <f t="shared" si="26"/>
        <v>180.00399999999999</v>
      </c>
      <c r="K35" s="143">
        <v>0</v>
      </c>
      <c r="L35" s="144">
        <v>180</v>
      </c>
      <c r="M35" s="144">
        <v>4.0000000000000001E-3</v>
      </c>
      <c r="N35" s="47">
        <f t="shared" si="15"/>
        <v>180.00399999999999</v>
      </c>
      <c r="O35" s="143">
        <v>0</v>
      </c>
      <c r="P35" s="144">
        <v>180</v>
      </c>
      <c r="Q35" s="144">
        <v>4.0000000000000001E-3</v>
      </c>
      <c r="R35" s="47">
        <f t="shared" si="16"/>
        <v>180.00399999999999</v>
      </c>
      <c r="S35" s="143">
        <v>0</v>
      </c>
      <c r="T35" s="144">
        <v>180</v>
      </c>
      <c r="U35" s="144">
        <v>4.0000000000000001E-3</v>
      </c>
      <c r="V35" s="47">
        <f t="shared" si="17"/>
        <v>180.00399999999999</v>
      </c>
      <c r="W35" s="143">
        <v>0</v>
      </c>
      <c r="X35" s="144">
        <v>180</v>
      </c>
      <c r="Y35" s="144">
        <v>4.0000000000000001E-3</v>
      </c>
      <c r="Z35" s="47">
        <f t="shared" si="18"/>
        <v>180.00399999999999</v>
      </c>
      <c r="AA35" s="143">
        <v>0</v>
      </c>
      <c r="AB35" s="144">
        <v>180</v>
      </c>
      <c r="AC35" s="144">
        <v>4.0000000000000001E-3</v>
      </c>
      <c r="AD35" s="47">
        <f t="shared" si="19"/>
        <v>180.00399999999999</v>
      </c>
      <c r="AE35" s="143">
        <v>2000</v>
      </c>
      <c r="AF35" s="144">
        <v>90</v>
      </c>
      <c r="AG35" s="144">
        <v>4.0000000000000001E-3</v>
      </c>
      <c r="AH35" s="47">
        <f t="shared" si="20"/>
        <v>2090.0039999999999</v>
      </c>
      <c r="AI35" s="143">
        <v>0</v>
      </c>
      <c r="AJ35" s="144">
        <v>0</v>
      </c>
      <c r="AK35" s="144">
        <v>0</v>
      </c>
      <c r="AL35" s="48">
        <f t="shared" si="21"/>
        <v>0</v>
      </c>
      <c r="AM35" s="145">
        <v>0</v>
      </c>
      <c r="AN35" s="146">
        <v>0</v>
      </c>
      <c r="AO35" s="146">
        <v>0</v>
      </c>
      <c r="AP35" s="51">
        <f t="shared" si="22"/>
        <v>0</v>
      </c>
      <c r="AQ35" s="143">
        <v>0</v>
      </c>
      <c r="AR35" s="144">
        <v>0</v>
      </c>
      <c r="AS35" s="144">
        <v>0</v>
      </c>
      <c r="AT35" s="47">
        <f t="shared" si="23"/>
        <v>0</v>
      </c>
      <c r="AU35" s="143">
        <v>0</v>
      </c>
      <c r="AV35" s="144">
        <v>0</v>
      </c>
      <c r="AW35" s="144">
        <v>0</v>
      </c>
      <c r="AX35" s="47">
        <f t="shared" si="24"/>
        <v>0</v>
      </c>
      <c r="AY35" s="143">
        <v>0</v>
      </c>
      <c r="AZ35" s="144">
        <v>0</v>
      </c>
      <c r="BA35" s="144">
        <v>0</v>
      </c>
      <c r="BB35" s="47">
        <f t="shared" si="25"/>
        <v>0</v>
      </c>
    </row>
    <row r="36" spans="1:54" ht="13.9" customHeight="1" x14ac:dyDescent="0.2">
      <c r="A36" s="457"/>
      <c r="B36" s="139"/>
      <c r="C36" s="140" t="s">
        <v>63</v>
      </c>
      <c r="D36" s="141">
        <f t="shared" si="14"/>
        <v>2495.9630000000002</v>
      </c>
      <c r="E36" s="124"/>
      <c r="F36" s="142">
        <v>2495.9630000000002</v>
      </c>
      <c r="G36" s="143">
        <v>0</v>
      </c>
      <c r="H36" s="144">
        <v>205.917</v>
      </c>
      <c r="I36" s="144">
        <v>4.0000000000000001E-3</v>
      </c>
      <c r="J36" s="47">
        <f t="shared" si="26"/>
        <v>205.92099999999999</v>
      </c>
      <c r="K36" s="143">
        <v>0</v>
      </c>
      <c r="L36" s="144">
        <v>205.917</v>
      </c>
      <c r="M36" s="144">
        <v>4.0000000000000001E-3</v>
      </c>
      <c r="N36" s="47">
        <f t="shared" si="15"/>
        <v>205.92099999999999</v>
      </c>
      <c r="O36" s="143">
        <v>0</v>
      </c>
      <c r="P36" s="144">
        <v>205.917</v>
      </c>
      <c r="Q36" s="144">
        <v>4.0000000000000001E-3</v>
      </c>
      <c r="R36" s="47">
        <f t="shared" si="16"/>
        <v>205.92099999999999</v>
      </c>
      <c r="S36" s="143">
        <v>0</v>
      </c>
      <c r="T36" s="144">
        <v>205.917</v>
      </c>
      <c r="U36" s="144">
        <v>4.0000000000000001E-3</v>
      </c>
      <c r="V36" s="47">
        <f>SUM(S36:U36)</f>
        <v>205.92099999999999</v>
      </c>
      <c r="W36" s="143">
        <v>0</v>
      </c>
      <c r="X36" s="144">
        <v>205.917</v>
      </c>
      <c r="Y36" s="144">
        <v>4.0000000000000001E-3</v>
      </c>
      <c r="Z36" s="47">
        <f t="shared" si="18"/>
        <v>205.92099999999999</v>
      </c>
      <c r="AA36" s="143">
        <v>0</v>
      </c>
      <c r="AB36" s="144">
        <v>205.917</v>
      </c>
      <c r="AC36" s="144">
        <v>4.0000000000000001E-3</v>
      </c>
      <c r="AD36" s="47">
        <f t="shared" si="19"/>
        <v>205.92099999999999</v>
      </c>
      <c r="AE36" s="143">
        <v>0</v>
      </c>
      <c r="AF36" s="144">
        <v>205.917</v>
      </c>
      <c r="AG36" s="144">
        <v>4.0000000000000001E-3</v>
      </c>
      <c r="AH36" s="47">
        <f t="shared" si="20"/>
        <v>205.92099999999999</v>
      </c>
      <c r="AI36" s="143">
        <v>2495.9630000000002</v>
      </c>
      <c r="AJ36" s="144">
        <v>205.917</v>
      </c>
      <c r="AK36" s="144">
        <v>4.0000000000000001E-3</v>
      </c>
      <c r="AL36" s="48">
        <f t="shared" si="21"/>
        <v>2701.884</v>
      </c>
      <c r="AM36" s="145">
        <v>0</v>
      </c>
      <c r="AN36" s="146">
        <v>0</v>
      </c>
      <c r="AO36" s="146">
        <v>0</v>
      </c>
      <c r="AP36" s="51">
        <f t="shared" si="22"/>
        <v>0</v>
      </c>
      <c r="AQ36" s="143">
        <v>0</v>
      </c>
      <c r="AR36" s="144">
        <v>0</v>
      </c>
      <c r="AS36" s="144">
        <v>0</v>
      </c>
      <c r="AT36" s="47">
        <f t="shared" si="23"/>
        <v>0</v>
      </c>
      <c r="AU36" s="143">
        <v>0</v>
      </c>
      <c r="AV36" s="144">
        <v>0</v>
      </c>
      <c r="AW36" s="144">
        <v>0</v>
      </c>
      <c r="AX36" s="47">
        <f t="shared" si="24"/>
        <v>0</v>
      </c>
      <c r="AY36" s="143">
        <v>0</v>
      </c>
      <c r="AZ36" s="144">
        <v>0</v>
      </c>
      <c r="BA36" s="144">
        <v>0</v>
      </c>
      <c r="BB36" s="47">
        <f t="shared" si="25"/>
        <v>0</v>
      </c>
    </row>
    <row r="37" spans="1:54" ht="13.9" customHeight="1" x14ac:dyDescent="0.2">
      <c r="A37" s="457"/>
      <c r="B37" s="139"/>
      <c r="C37" s="140" t="s">
        <v>64</v>
      </c>
      <c r="D37" s="141">
        <f t="shared" si="14"/>
        <v>3000</v>
      </c>
      <c r="E37" s="124"/>
      <c r="F37" s="142">
        <v>3000</v>
      </c>
      <c r="G37" s="143">
        <v>0</v>
      </c>
      <c r="H37" s="144">
        <v>352.5</v>
      </c>
      <c r="I37" s="144">
        <v>4.0000000000000001E-3</v>
      </c>
      <c r="J37" s="47">
        <f t="shared" si="26"/>
        <v>352.50400000000002</v>
      </c>
      <c r="K37" s="143">
        <v>0</v>
      </c>
      <c r="L37" s="144">
        <v>352.5</v>
      </c>
      <c r="M37" s="144">
        <v>4.0000000000000001E-3</v>
      </c>
      <c r="N37" s="47">
        <f t="shared" si="15"/>
        <v>352.50400000000002</v>
      </c>
      <c r="O37" s="143">
        <v>0</v>
      </c>
      <c r="P37" s="144">
        <v>352.5</v>
      </c>
      <c r="Q37" s="144">
        <v>4.0000000000000001E-3</v>
      </c>
      <c r="R37" s="47">
        <f t="shared" si="16"/>
        <v>352.50400000000002</v>
      </c>
      <c r="S37" s="143">
        <v>0</v>
      </c>
      <c r="T37" s="144">
        <v>352.5</v>
      </c>
      <c r="U37" s="144">
        <v>4.0000000000000001E-3</v>
      </c>
      <c r="V37" s="47">
        <f t="shared" si="17"/>
        <v>352.50400000000002</v>
      </c>
      <c r="W37" s="143">
        <v>0</v>
      </c>
      <c r="X37" s="144">
        <v>352.5</v>
      </c>
      <c r="Y37" s="144">
        <v>4.0000000000000001E-3</v>
      </c>
      <c r="Z37" s="47">
        <f t="shared" si="18"/>
        <v>352.50400000000002</v>
      </c>
      <c r="AA37" s="143">
        <v>0</v>
      </c>
      <c r="AB37" s="144">
        <v>352.5</v>
      </c>
      <c r="AC37" s="144">
        <v>4.0000000000000001E-3</v>
      </c>
      <c r="AD37" s="47">
        <f t="shared" si="19"/>
        <v>352.50400000000002</v>
      </c>
      <c r="AE37" s="143">
        <v>0</v>
      </c>
      <c r="AF37" s="144">
        <v>352.5</v>
      </c>
      <c r="AG37" s="144">
        <v>4.0000000000000001E-3</v>
      </c>
      <c r="AH37" s="47">
        <f t="shared" si="20"/>
        <v>352.50400000000002</v>
      </c>
      <c r="AI37" s="143">
        <v>0</v>
      </c>
      <c r="AJ37" s="144">
        <v>352.5</v>
      </c>
      <c r="AK37" s="144">
        <v>4.0000000000000001E-3</v>
      </c>
      <c r="AL37" s="48">
        <f t="shared" si="21"/>
        <v>352.50400000000002</v>
      </c>
      <c r="AM37" s="145">
        <v>0</v>
      </c>
      <c r="AN37" s="146">
        <v>352.5</v>
      </c>
      <c r="AO37" s="146">
        <v>0</v>
      </c>
      <c r="AP37" s="51">
        <f t="shared" si="22"/>
        <v>352.5</v>
      </c>
      <c r="AQ37" s="143">
        <v>3000</v>
      </c>
      <c r="AR37" s="144">
        <v>352.5</v>
      </c>
      <c r="AS37" s="144">
        <v>0</v>
      </c>
      <c r="AT37" s="47">
        <f t="shared" si="23"/>
        <v>3352.5</v>
      </c>
      <c r="AU37" s="143">
        <v>0</v>
      </c>
      <c r="AV37" s="144">
        <v>0</v>
      </c>
      <c r="AW37" s="144">
        <v>0</v>
      </c>
      <c r="AX37" s="47">
        <f t="shared" si="24"/>
        <v>0</v>
      </c>
      <c r="AY37" s="143">
        <v>0</v>
      </c>
      <c r="AZ37" s="144">
        <v>0</v>
      </c>
      <c r="BA37" s="144">
        <v>0</v>
      </c>
      <c r="BB37" s="47">
        <f t="shared" si="25"/>
        <v>0</v>
      </c>
    </row>
    <row r="38" spans="1:54" ht="13.9" customHeight="1" x14ac:dyDescent="0.2">
      <c r="A38" s="457"/>
      <c r="B38" s="139"/>
      <c r="C38" s="140" t="s">
        <v>65</v>
      </c>
      <c r="D38" s="141">
        <f t="shared" si="14"/>
        <v>2000</v>
      </c>
      <c r="E38" s="124"/>
      <c r="F38" s="142">
        <v>2000</v>
      </c>
      <c r="G38" s="143">
        <v>0</v>
      </c>
      <c r="H38" s="144">
        <v>185</v>
      </c>
      <c r="I38" s="144">
        <v>4.0000000000000001E-3</v>
      </c>
      <c r="J38" s="47">
        <f t="shared" si="26"/>
        <v>185.00399999999999</v>
      </c>
      <c r="K38" s="143">
        <v>0</v>
      </c>
      <c r="L38" s="144">
        <v>185</v>
      </c>
      <c r="M38" s="144">
        <v>4.0000000000000001E-3</v>
      </c>
      <c r="N38" s="47">
        <f t="shared" si="15"/>
        <v>185.00399999999999</v>
      </c>
      <c r="O38" s="143">
        <v>0</v>
      </c>
      <c r="P38" s="144">
        <v>185</v>
      </c>
      <c r="Q38" s="144">
        <v>4.0000000000000001E-3</v>
      </c>
      <c r="R38" s="47">
        <f t="shared" si="16"/>
        <v>185.00399999999999</v>
      </c>
      <c r="S38" s="143">
        <v>0</v>
      </c>
      <c r="T38" s="144">
        <v>185</v>
      </c>
      <c r="U38" s="144">
        <v>4.0000000000000001E-3</v>
      </c>
      <c r="V38" s="47">
        <f t="shared" si="17"/>
        <v>185.00399999999999</v>
      </c>
      <c r="W38" s="143">
        <v>0</v>
      </c>
      <c r="X38" s="144">
        <v>185</v>
      </c>
      <c r="Y38" s="144">
        <v>4.0000000000000001E-3</v>
      </c>
      <c r="Z38" s="47">
        <f t="shared" si="18"/>
        <v>185.00399999999999</v>
      </c>
      <c r="AA38" s="143">
        <v>0</v>
      </c>
      <c r="AB38" s="144">
        <v>185</v>
      </c>
      <c r="AC38" s="144">
        <v>4.0000000000000001E-3</v>
      </c>
      <c r="AD38" s="47">
        <f t="shared" si="19"/>
        <v>185.00399999999999</v>
      </c>
      <c r="AE38" s="143">
        <v>0</v>
      </c>
      <c r="AF38" s="144">
        <v>185</v>
      </c>
      <c r="AG38" s="144">
        <v>4.0000000000000001E-3</v>
      </c>
      <c r="AH38" s="47">
        <f t="shared" si="20"/>
        <v>185.00399999999999</v>
      </c>
      <c r="AI38" s="143">
        <v>0</v>
      </c>
      <c r="AJ38" s="144">
        <v>185</v>
      </c>
      <c r="AK38" s="144">
        <v>4.0000000000000001E-3</v>
      </c>
      <c r="AL38" s="48">
        <f t="shared" si="21"/>
        <v>185.00399999999999</v>
      </c>
      <c r="AM38" s="145">
        <v>0</v>
      </c>
      <c r="AN38" s="146">
        <v>185</v>
      </c>
      <c r="AO38" s="146">
        <v>0</v>
      </c>
      <c r="AP38" s="51">
        <f t="shared" si="22"/>
        <v>185</v>
      </c>
      <c r="AQ38" s="143">
        <v>0</v>
      </c>
      <c r="AR38" s="144">
        <v>185</v>
      </c>
      <c r="AS38" s="144">
        <v>0</v>
      </c>
      <c r="AT38" s="47">
        <f t="shared" si="23"/>
        <v>185</v>
      </c>
      <c r="AU38" s="143">
        <v>0</v>
      </c>
      <c r="AV38" s="144">
        <v>185</v>
      </c>
      <c r="AW38" s="144">
        <v>0</v>
      </c>
      <c r="AX38" s="47">
        <f t="shared" si="24"/>
        <v>185</v>
      </c>
      <c r="AY38" s="143">
        <v>2000</v>
      </c>
      <c r="AZ38" s="144">
        <v>92.5</v>
      </c>
      <c r="BA38" s="144">
        <v>0</v>
      </c>
      <c r="BB38" s="47">
        <f t="shared" si="25"/>
        <v>2092.5</v>
      </c>
    </row>
    <row r="39" spans="1:54" ht="13.9" customHeight="1" x14ac:dyDescent="0.2">
      <c r="A39" s="457"/>
      <c r="B39" s="139"/>
      <c r="C39" s="140" t="s">
        <v>66</v>
      </c>
      <c r="D39" s="141">
        <f t="shared" si="14"/>
        <v>4200</v>
      </c>
      <c r="E39" s="124"/>
      <c r="F39" s="142">
        <v>4200</v>
      </c>
      <c r="G39" s="143">
        <v>0</v>
      </c>
      <c r="H39" s="144">
        <v>250.95</v>
      </c>
      <c r="I39" s="144">
        <v>4.0000000000000001E-3</v>
      </c>
      <c r="J39" s="47">
        <f>SUM(G39:I39)</f>
        <v>250.95399999999998</v>
      </c>
      <c r="K39" s="143">
        <v>0</v>
      </c>
      <c r="L39" s="144">
        <v>501.9</v>
      </c>
      <c r="M39" s="144">
        <v>4.0000000000000001E-3</v>
      </c>
      <c r="N39" s="47">
        <f t="shared" si="15"/>
        <v>501.904</v>
      </c>
      <c r="O39" s="143">
        <v>0</v>
      </c>
      <c r="P39" s="144">
        <v>501.9</v>
      </c>
      <c r="Q39" s="144">
        <v>4.0000000000000001E-3</v>
      </c>
      <c r="R39" s="47">
        <f t="shared" si="16"/>
        <v>501.904</v>
      </c>
      <c r="S39" s="143">
        <v>0</v>
      </c>
      <c r="T39" s="144">
        <v>501.9</v>
      </c>
      <c r="U39" s="144">
        <v>4.0000000000000001E-3</v>
      </c>
      <c r="V39" s="47">
        <f t="shared" si="17"/>
        <v>501.904</v>
      </c>
      <c r="W39" s="143">
        <v>0</v>
      </c>
      <c r="X39" s="144">
        <v>501.9</v>
      </c>
      <c r="Y39" s="144">
        <v>4.0000000000000001E-3</v>
      </c>
      <c r="Z39" s="47">
        <f t="shared" si="18"/>
        <v>501.904</v>
      </c>
      <c r="AA39" s="143">
        <v>0</v>
      </c>
      <c r="AB39" s="144">
        <v>501.9</v>
      </c>
      <c r="AC39" s="144">
        <v>4.0000000000000001E-3</v>
      </c>
      <c r="AD39" s="47">
        <f t="shared" si="19"/>
        <v>501.904</v>
      </c>
      <c r="AE39" s="143">
        <v>0</v>
      </c>
      <c r="AF39" s="144">
        <v>501.9</v>
      </c>
      <c r="AG39" s="144">
        <v>4.0000000000000001E-3</v>
      </c>
      <c r="AH39" s="47">
        <f t="shared" si="20"/>
        <v>501.904</v>
      </c>
      <c r="AI39" s="143">
        <v>0</v>
      </c>
      <c r="AJ39" s="144">
        <v>501.9</v>
      </c>
      <c r="AK39" s="144">
        <v>4.0000000000000001E-3</v>
      </c>
      <c r="AL39" s="48">
        <f t="shared" si="21"/>
        <v>501.904</v>
      </c>
      <c r="AM39" s="145">
        <v>0</v>
      </c>
      <c r="AN39" s="146">
        <v>501.9</v>
      </c>
      <c r="AO39" s="146">
        <v>0</v>
      </c>
      <c r="AP39" s="51">
        <f t="shared" si="22"/>
        <v>501.9</v>
      </c>
      <c r="AQ39" s="143">
        <v>0</v>
      </c>
      <c r="AR39" s="144">
        <v>501.9</v>
      </c>
      <c r="AS39" s="144">
        <v>0</v>
      </c>
      <c r="AT39" s="47">
        <f t="shared" si="23"/>
        <v>501.9</v>
      </c>
      <c r="AU39" s="143">
        <v>0</v>
      </c>
      <c r="AV39" s="144">
        <v>501.9</v>
      </c>
      <c r="AW39" s="144">
        <v>0</v>
      </c>
      <c r="AX39" s="47">
        <f t="shared" si="24"/>
        <v>501.9</v>
      </c>
      <c r="AY39" s="143">
        <v>4200</v>
      </c>
      <c r="AZ39" s="144">
        <v>1510.7189999999998</v>
      </c>
      <c r="BA39" s="144">
        <v>0</v>
      </c>
      <c r="BB39" s="47">
        <f t="shared" si="25"/>
        <v>5710.7190000000001</v>
      </c>
    </row>
    <row r="40" spans="1:54" ht="13.9" customHeight="1" x14ac:dyDescent="0.2">
      <c r="A40" s="457"/>
      <c r="B40" s="139"/>
      <c r="C40" s="140" t="s">
        <v>67</v>
      </c>
      <c r="D40" s="141">
        <f t="shared" si="14"/>
        <v>5000</v>
      </c>
      <c r="E40" s="124"/>
      <c r="F40" s="142">
        <v>5000</v>
      </c>
      <c r="G40" s="143">
        <v>0</v>
      </c>
      <c r="H40" s="144">
        <v>325</v>
      </c>
      <c r="I40" s="144">
        <v>4.0000000000000001E-3</v>
      </c>
      <c r="J40" s="47">
        <f t="shared" si="26"/>
        <v>325.00400000000002</v>
      </c>
      <c r="K40" s="143">
        <v>0</v>
      </c>
      <c r="L40" s="144">
        <v>325</v>
      </c>
      <c r="M40" s="144">
        <v>4.0000000000000001E-3</v>
      </c>
      <c r="N40" s="47">
        <f t="shared" si="15"/>
        <v>325.00400000000002</v>
      </c>
      <c r="O40" s="143">
        <v>0</v>
      </c>
      <c r="P40" s="144">
        <v>325</v>
      </c>
      <c r="Q40" s="144">
        <v>4.0000000000000001E-3</v>
      </c>
      <c r="R40" s="47">
        <f t="shared" si="16"/>
        <v>325.00400000000002</v>
      </c>
      <c r="S40" s="143">
        <v>0</v>
      </c>
      <c r="T40" s="144">
        <v>325</v>
      </c>
      <c r="U40" s="144">
        <v>4.0000000000000001E-3</v>
      </c>
      <c r="V40" s="47">
        <f t="shared" si="17"/>
        <v>325.00400000000002</v>
      </c>
      <c r="W40" s="143">
        <v>0</v>
      </c>
      <c r="X40" s="144">
        <v>325</v>
      </c>
      <c r="Y40" s="144">
        <v>4.0000000000000001E-3</v>
      </c>
      <c r="Z40" s="47">
        <f t="shared" si="18"/>
        <v>325.00400000000002</v>
      </c>
      <c r="AA40" s="143">
        <v>0</v>
      </c>
      <c r="AB40" s="144">
        <v>325</v>
      </c>
      <c r="AC40" s="144">
        <v>4.0000000000000001E-3</v>
      </c>
      <c r="AD40" s="47">
        <f t="shared" si="19"/>
        <v>325.00400000000002</v>
      </c>
      <c r="AE40" s="143">
        <v>0</v>
      </c>
      <c r="AF40" s="144">
        <v>325</v>
      </c>
      <c r="AG40" s="144">
        <v>4.0000000000000001E-3</v>
      </c>
      <c r="AH40" s="47">
        <f t="shared" si="20"/>
        <v>325.00400000000002</v>
      </c>
      <c r="AI40" s="143">
        <v>0</v>
      </c>
      <c r="AJ40" s="144">
        <v>325</v>
      </c>
      <c r="AK40" s="144">
        <v>4.0000000000000001E-3</v>
      </c>
      <c r="AL40" s="48">
        <f t="shared" si="21"/>
        <v>325.00400000000002</v>
      </c>
      <c r="AM40" s="145">
        <v>0</v>
      </c>
      <c r="AN40" s="146">
        <v>325</v>
      </c>
      <c r="AO40" s="146">
        <v>0</v>
      </c>
      <c r="AP40" s="51">
        <f t="shared" si="22"/>
        <v>325</v>
      </c>
      <c r="AQ40" s="143">
        <v>0</v>
      </c>
      <c r="AR40" s="144">
        <v>325</v>
      </c>
      <c r="AS40" s="144">
        <v>0</v>
      </c>
      <c r="AT40" s="47">
        <f t="shared" si="23"/>
        <v>325</v>
      </c>
      <c r="AU40" s="143">
        <v>0</v>
      </c>
      <c r="AV40" s="144">
        <v>325</v>
      </c>
      <c r="AW40" s="144">
        <v>0</v>
      </c>
      <c r="AX40" s="47">
        <f t="shared" si="24"/>
        <v>325</v>
      </c>
      <c r="AY40" s="143">
        <v>5000</v>
      </c>
      <c r="AZ40" s="144">
        <v>2762.5</v>
      </c>
      <c r="BA40" s="144">
        <v>0</v>
      </c>
      <c r="BB40" s="47">
        <f t="shared" si="25"/>
        <v>7762.5</v>
      </c>
    </row>
    <row r="41" spans="1:54" ht="13.9" customHeight="1" x14ac:dyDescent="0.2">
      <c r="A41" s="457"/>
      <c r="B41" s="139"/>
      <c r="C41" s="140" t="s">
        <v>68</v>
      </c>
      <c r="D41" s="141">
        <f t="shared" si="14"/>
        <v>752.81100000000004</v>
      </c>
      <c r="E41" s="124"/>
      <c r="F41" s="142">
        <v>752.81100000000004</v>
      </c>
      <c r="G41" s="143">
        <v>0</v>
      </c>
      <c r="H41" s="144">
        <v>51.286000000000001</v>
      </c>
      <c r="I41" s="144">
        <v>4.0000000000000001E-3</v>
      </c>
      <c r="J41" s="47">
        <f t="shared" si="26"/>
        <v>51.29</v>
      </c>
      <c r="K41" s="143">
        <v>752.81100000000004</v>
      </c>
      <c r="L41" s="144">
        <v>102.57</v>
      </c>
      <c r="M41" s="144">
        <v>4.0000000000000001E-3</v>
      </c>
      <c r="N41" s="47">
        <f t="shared" si="15"/>
        <v>855.3850000000001</v>
      </c>
      <c r="O41" s="143">
        <v>0</v>
      </c>
      <c r="P41" s="144">
        <v>0</v>
      </c>
      <c r="Q41" s="144">
        <v>4.0000000000000001E-3</v>
      </c>
      <c r="R41" s="47">
        <f t="shared" si="16"/>
        <v>4.0000000000000001E-3</v>
      </c>
      <c r="S41" s="143">
        <v>0</v>
      </c>
      <c r="T41" s="144">
        <v>0</v>
      </c>
      <c r="U41" s="144">
        <v>4.0000000000000001E-3</v>
      </c>
      <c r="V41" s="47">
        <f t="shared" si="17"/>
        <v>4.0000000000000001E-3</v>
      </c>
      <c r="W41" s="143">
        <v>0</v>
      </c>
      <c r="X41" s="144">
        <v>0</v>
      </c>
      <c r="Y41" s="144">
        <v>4.0000000000000001E-3</v>
      </c>
      <c r="Z41" s="47">
        <f t="shared" si="18"/>
        <v>4.0000000000000001E-3</v>
      </c>
      <c r="AA41" s="143">
        <v>0</v>
      </c>
      <c r="AB41" s="144">
        <v>0</v>
      </c>
      <c r="AC41" s="144">
        <v>4.0000000000000001E-3</v>
      </c>
      <c r="AD41" s="47">
        <f t="shared" si="19"/>
        <v>4.0000000000000001E-3</v>
      </c>
      <c r="AE41" s="143">
        <v>0</v>
      </c>
      <c r="AF41" s="144">
        <v>0</v>
      </c>
      <c r="AG41" s="144">
        <v>4.0000000000000001E-3</v>
      </c>
      <c r="AH41" s="47">
        <f t="shared" si="20"/>
        <v>4.0000000000000001E-3</v>
      </c>
      <c r="AI41" s="143">
        <v>0</v>
      </c>
      <c r="AJ41" s="144">
        <v>0</v>
      </c>
      <c r="AK41" s="144">
        <v>4.0000000000000001E-3</v>
      </c>
      <c r="AL41" s="48">
        <f t="shared" si="21"/>
        <v>4.0000000000000001E-3</v>
      </c>
      <c r="AM41" s="145">
        <v>0</v>
      </c>
      <c r="AN41" s="146">
        <v>0</v>
      </c>
      <c r="AO41" s="146">
        <v>0</v>
      </c>
      <c r="AP41" s="51">
        <f t="shared" si="22"/>
        <v>0</v>
      </c>
      <c r="AQ41" s="143">
        <v>0</v>
      </c>
      <c r="AR41" s="144">
        <v>0</v>
      </c>
      <c r="AS41" s="144">
        <v>0</v>
      </c>
      <c r="AT41" s="47">
        <f t="shared" si="23"/>
        <v>0</v>
      </c>
      <c r="AU41" s="143">
        <v>0</v>
      </c>
      <c r="AV41" s="144">
        <v>0</v>
      </c>
      <c r="AW41" s="144">
        <v>0</v>
      </c>
      <c r="AX41" s="47">
        <f t="shared" si="24"/>
        <v>0</v>
      </c>
      <c r="AY41" s="143">
        <v>0</v>
      </c>
      <c r="AZ41" s="144">
        <v>0</v>
      </c>
      <c r="BA41" s="144">
        <v>0</v>
      </c>
      <c r="BB41" s="47">
        <f t="shared" si="25"/>
        <v>0</v>
      </c>
    </row>
    <row r="42" spans="1:54" ht="13.9" customHeight="1" x14ac:dyDescent="0.2">
      <c r="A42" s="457"/>
      <c r="B42" s="139"/>
      <c r="C42" s="140" t="s">
        <v>69</v>
      </c>
      <c r="D42" s="141">
        <f t="shared" si="14"/>
        <v>1000</v>
      </c>
      <c r="E42" s="124"/>
      <c r="F42" s="142">
        <v>1000</v>
      </c>
      <c r="G42" s="143">
        <v>0</v>
      </c>
      <c r="H42" s="144">
        <v>70</v>
      </c>
      <c r="I42" s="144">
        <v>4.0000000000000001E-3</v>
      </c>
      <c r="J42" s="47">
        <f t="shared" si="26"/>
        <v>70.004000000000005</v>
      </c>
      <c r="K42" s="143">
        <v>1000</v>
      </c>
      <c r="L42" s="144">
        <v>70</v>
      </c>
      <c r="M42" s="144">
        <v>4.0000000000000001E-3</v>
      </c>
      <c r="N42" s="47">
        <f t="shared" si="15"/>
        <v>1070.0039999999999</v>
      </c>
      <c r="O42" s="143">
        <v>0</v>
      </c>
      <c r="P42" s="144">
        <v>0</v>
      </c>
      <c r="Q42" s="144">
        <v>4.0000000000000001E-3</v>
      </c>
      <c r="R42" s="47">
        <f t="shared" si="16"/>
        <v>4.0000000000000001E-3</v>
      </c>
      <c r="S42" s="143">
        <v>0</v>
      </c>
      <c r="T42" s="144">
        <v>0</v>
      </c>
      <c r="U42" s="144">
        <v>4.0000000000000001E-3</v>
      </c>
      <c r="V42" s="47">
        <f t="shared" si="17"/>
        <v>4.0000000000000001E-3</v>
      </c>
      <c r="W42" s="143">
        <v>0</v>
      </c>
      <c r="X42" s="144">
        <v>0</v>
      </c>
      <c r="Y42" s="144">
        <v>4.0000000000000001E-3</v>
      </c>
      <c r="Z42" s="47">
        <f t="shared" si="18"/>
        <v>4.0000000000000001E-3</v>
      </c>
      <c r="AA42" s="143">
        <v>0</v>
      </c>
      <c r="AB42" s="144">
        <v>0</v>
      </c>
      <c r="AC42" s="144">
        <v>4.0000000000000001E-3</v>
      </c>
      <c r="AD42" s="47">
        <f t="shared" si="19"/>
        <v>4.0000000000000001E-3</v>
      </c>
      <c r="AE42" s="143">
        <v>0</v>
      </c>
      <c r="AF42" s="144">
        <v>0</v>
      </c>
      <c r="AG42" s="144">
        <v>4.0000000000000001E-3</v>
      </c>
      <c r="AH42" s="47">
        <f t="shared" si="20"/>
        <v>4.0000000000000001E-3</v>
      </c>
      <c r="AI42" s="143">
        <v>0</v>
      </c>
      <c r="AJ42" s="144">
        <v>0</v>
      </c>
      <c r="AK42" s="144">
        <v>4.0000000000000001E-3</v>
      </c>
      <c r="AL42" s="48">
        <f t="shared" si="21"/>
        <v>4.0000000000000001E-3</v>
      </c>
      <c r="AM42" s="145">
        <v>0</v>
      </c>
      <c r="AN42" s="146">
        <v>0</v>
      </c>
      <c r="AO42" s="146">
        <v>0</v>
      </c>
      <c r="AP42" s="51">
        <f t="shared" si="22"/>
        <v>0</v>
      </c>
      <c r="AQ42" s="143">
        <v>0</v>
      </c>
      <c r="AR42" s="144">
        <v>0</v>
      </c>
      <c r="AS42" s="144">
        <v>0</v>
      </c>
      <c r="AT42" s="47">
        <f t="shared" si="23"/>
        <v>0</v>
      </c>
      <c r="AU42" s="143">
        <v>0</v>
      </c>
      <c r="AV42" s="144">
        <v>0</v>
      </c>
      <c r="AW42" s="144">
        <v>0</v>
      </c>
      <c r="AX42" s="47">
        <f t="shared" si="24"/>
        <v>0</v>
      </c>
      <c r="AY42" s="143">
        <v>0</v>
      </c>
      <c r="AZ42" s="144">
        <v>0</v>
      </c>
      <c r="BA42" s="144">
        <v>0</v>
      </c>
      <c r="BB42" s="47">
        <f t="shared" si="25"/>
        <v>0</v>
      </c>
    </row>
    <row r="43" spans="1:54" ht="13.9" customHeight="1" x14ac:dyDescent="0.2">
      <c r="A43" s="457"/>
      <c r="B43" s="139"/>
      <c r="C43" s="140" t="s">
        <v>70</v>
      </c>
      <c r="D43" s="141">
        <f t="shared" si="14"/>
        <v>300</v>
      </c>
      <c r="E43" s="124"/>
      <c r="F43" s="142">
        <v>300</v>
      </c>
      <c r="G43" s="143">
        <v>0</v>
      </c>
      <c r="H43" s="144">
        <v>20.437999999999999</v>
      </c>
      <c r="I43" s="144">
        <v>4.0000000000000001E-3</v>
      </c>
      <c r="J43" s="47">
        <f t="shared" si="26"/>
        <v>20.442</v>
      </c>
      <c r="K43" s="143">
        <v>300</v>
      </c>
      <c r="L43" s="144">
        <v>40.875</v>
      </c>
      <c r="M43" s="144">
        <v>4.0000000000000001E-3</v>
      </c>
      <c r="N43" s="47">
        <f t="shared" si="15"/>
        <v>340.87900000000002</v>
      </c>
      <c r="O43" s="143">
        <v>0</v>
      </c>
      <c r="P43" s="144">
        <v>0</v>
      </c>
      <c r="Q43" s="144">
        <v>4.0000000000000001E-3</v>
      </c>
      <c r="R43" s="47">
        <f t="shared" si="16"/>
        <v>4.0000000000000001E-3</v>
      </c>
      <c r="S43" s="143">
        <v>0</v>
      </c>
      <c r="T43" s="144">
        <v>0</v>
      </c>
      <c r="U43" s="144">
        <v>4.0000000000000001E-3</v>
      </c>
      <c r="V43" s="47">
        <f t="shared" si="17"/>
        <v>4.0000000000000001E-3</v>
      </c>
      <c r="W43" s="143">
        <v>0</v>
      </c>
      <c r="X43" s="144">
        <v>0</v>
      </c>
      <c r="Y43" s="144">
        <v>4.0000000000000001E-3</v>
      </c>
      <c r="Z43" s="47">
        <f t="shared" si="18"/>
        <v>4.0000000000000001E-3</v>
      </c>
      <c r="AA43" s="143">
        <v>0</v>
      </c>
      <c r="AB43" s="144">
        <v>0</v>
      </c>
      <c r="AC43" s="144">
        <v>4.0000000000000001E-3</v>
      </c>
      <c r="AD43" s="47">
        <f t="shared" si="19"/>
        <v>4.0000000000000001E-3</v>
      </c>
      <c r="AE43" s="143">
        <v>0</v>
      </c>
      <c r="AF43" s="144">
        <v>0</v>
      </c>
      <c r="AG43" s="144">
        <v>4.0000000000000001E-3</v>
      </c>
      <c r="AH43" s="47">
        <f t="shared" si="20"/>
        <v>4.0000000000000001E-3</v>
      </c>
      <c r="AI43" s="143">
        <v>0</v>
      </c>
      <c r="AJ43" s="144">
        <v>0</v>
      </c>
      <c r="AK43" s="144">
        <v>4.0000000000000001E-3</v>
      </c>
      <c r="AL43" s="48">
        <f t="shared" si="21"/>
        <v>4.0000000000000001E-3</v>
      </c>
      <c r="AM43" s="145">
        <v>0</v>
      </c>
      <c r="AN43" s="146">
        <v>0</v>
      </c>
      <c r="AO43" s="146">
        <v>0</v>
      </c>
      <c r="AP43" s="51">
        <f t="shared" si="22"/>
        <v>0</v>
      </c>
      <c r="AQ43" s="143">
        <v>0</v>
      </c>
      <c r="AR43" s="144">
        <v>0</v>
      </c>
      <c r="AS43" s="144">
        <v>0</v>
      </c>
      <c r="AT43" s="47">
        <f t="shared" si="23"/>
        <v>0</v>
      </c>
      <c r="AU43" s="143">
        <v>0</v>
      </c>
      <c r="AV43" s="144">
        <v>0</v>
      </c>
      <c r="AW43" s="144">
        <v>0</v>
      </c>
      <c r="AX43" s="47">
        <f t="shared" si="24"/>
        <v>0</v>
      </c>
      <c r="AY43" s="143">
        <v>0</v>
      </c>
      <c r="AZ43" s="144">
        <v>0</v>
      </c>
      <c r="BA43" s="144">
        <v>0</v>
      </c>
      <c r="BB43" s="47">
        <f t="shared" si="25"/>
        <v>0</v>
      </c>
    </row>
    <row r="44" spans="1:54" ht="13.9" customHeight="1" x14ac:dyDescent="0.2">
      <c r="A44" s="457"/>
      <c r="B44" s="139"/>
      <c r="C44" s="140" t="s">
        <v>71</v>
      </c>
      <c r="D44" s="141">
        <f t="shared" si="14"/>
        <v>1597.817</v>
      </c>
      <c r="E44" s="124"/>
      <c r="F44" s="142">
        <v>1597.817</v>
      </c>
      <c r="G44" s="143">
        <v>0</v>
      </c>
      <c r="H44" s="144">
        <v>122.233</v>
      </c>
      <c r="I44" s="144">
        <v>4.0000000000000001E-3</v>
      </c>
      <c r="J44" s="47">
        <f t="shared" si="26"/>
        <v>122.23700000000001</v>
      </c>
      <c r="K44" s="143">
        <v>0</v>
      </c>
      <c r="L44" s="144">
        <v>122.233</v>
      </c>
      <c r="M44" s="144">
        <v>4.0000000000000001E-3</v>
      </c>
      <c r="N44" s="47">
        <f t="shared" si="15"/>
        <v>122.23700000000001</v>
      </c>
      <c r="O44" s="143">
        <v>0</v>
      </c>
      <c r="P44" s="144">
        <v>122.233</v>
      </c>
      <c r="Q44" s="144">
        <v>4.0000000000000001E-3</v>
      </c>
      <c r="R44" s="47">
        <f t="shared" si="16"/>
        <v>122.23700000000001</v>
      </c>
      <c r="S44" s="143">
        <v>0</v>
      </c>
      <c r="T44" s="144">
        <v>122.233</v>
      </c>
      <c r="U44" s="144">
        <v>4.0000000000000001E-3</v>
      </c>
      <c r="V44" s="47">
        <f t="shared" si="17"/>
        <v>122.23700000000001</v>
      </c>
      <c r="W44" s="143">
        <v>0</v>
      </c>
      <c r="X44" s="144">
        <v>122.233</v>
      </c>
      <c r="Y44" s="144">
        <v>4.0000000000000001E-3</v>
      </c>
      <c r="Z44" s="47">
        <f t="shared" si="18"/>
        <v>122.23700000000001</v>
      </c>
      <c r="AA44" s="143">
        <v>0</v>
      </c>
      <c r="AB44" s="144">
        <v>122.233</v>
      </c>
      <c r="AC44" s="144">
        <v>4.0000000000000001E-3</v>
      </c>
      <c r="AD44" s="47">
        <f t="shared" si="19"/>
        <v>122.23700000000001</v>
      </c>
      <c r="AE44" s="143">
        <v>0</v>
      </c>
      <c r="AF44" s="144">
        <v>122.233</v>
      </c>
      <c r="AG44" s="144">
        <v>4.0000000000000001E-3</v>
      </c>
      <c r="AH44" s="47">
        <f t="shared" si="20"/>
        <v>122.23700000000001</v>
      </c>
      <c r="AI44" s="143">
        <v>0</v>
      </c>
      <c r="AJ44" s="144">
        <v>122.233</v>
      </c>
      <c r="AK44" s="144">
        <v>4.0000000000000001E-3</v>
      </c>
      <c r="AL44" s="48">
        <f t="shared" si="21"/>
        <v>122.23700000000001</v>
      </c>
      <c r="AM44" s="145">
        <v>1597.817</v>
      </c>
      <c r="AN44" s="146">
        <v>61.116999999999997</v>
      </c>
      <c r="AO44" s="146">
        <v>0</v>
      </c>
      <c r="AP44" s="51">
        <f t="shared" si="22"/>
        <v>1658.934</v>
      </c>
      <c r="AQ44" s="143">
        <v>0</v>
      </c>
      <c r="AR44" s="144">
        <v>0</v>
      </c>
      <c r="AS44" s="144">
        <v>0</v>
      </c>
      <c r="AT44" s="47">
        <f t="shared" si="23"/>
        <v>0</v>
      </c>
      <c r="AU44" s="143">
        <v>0</v>
      </c>
      <c r="AV44" s="144">
        <v>0</v>
      </c>
      <c r="AW44" s="144">
        <v>0</v>
      </c>
      <c r="AX44" s="47">
        <f t="shared" si="24"/>
        <v>0</v>
      </c>
      <c r="AY44" s="143">
        <v>0</v>
      </c>
      <c r="AZ44" s="144">
        <v>0</v>
      </c>
      <c r="BA44" s="144">
        <v>0</v>
      </c>
      <c r="BB44" s="47">
        <f t="shared" si="25"/>
        <v>0</v>
      </c>
    </row>
    <row r="45" spans="1:54" ht="13.9" customHeight="1" x14ac:dyDescent="0.2">
      <c r="A45" s="457"/>
      <c r="B45" s="139"/>
      <c r="C45" s="140" t="s">
        <v>72</v>
      </c>
      <c r="D45" s="141">
        <f t="shared" si="14"/>
        <v>3998</v>
      </c>
      <c r="E45" s="147"/>
      <c r="F45" s="142">
        <v>3998</v>
      </c>
      <c r="G45" s="143">
        <v>0</v>
      </c>
      <c r="H45" s="144">
        <v>184.90799999999999</v>
      </c>
      <c r="I45" s="144">
        <v>4.0000000000000001E-3</v>
      </c>
      <c r="J45" s="47">
        <f t="shared" si="26"/>
        <v>184.91199999999998</v>
      </c>
      <c r="K45" s="143">
        <v>0</v>
      </c>
      <c r="L45" s="144">
        <v>369.815</v>
      </c>
      <c r="M45" s="144">
        <v>4.0000000000000001E-3</v>
      </c>
      <c r="N45" s="47">
        <f t="shared" si="15"/>
        <v>369.81900000000002</v>
      </c>
      <c r="O45" s="143">
        <v>0</v>
      </c>
      <c r="P45" s="144">
        <v>369.815</v>
      </c>
      <c r="Q45" s="144">
        <v>4.0000000000000001E-3</v>
      </c>
      <c r="R45" s="47">
        <f t="shared" si="16"/>
        <v>369.81900000000002</v>
      </c>
      <c r="S45" s="143">
        <v>0</v>
      </c>
      <c r="T45" s="144">
        <v>369.815</v>
      </c>
      <c r="U45" s="144">
        <v>4.0000000000000001E-3</v>
      </c>
      <c r="V45" s="47">
        <f t="shared" si="17"/>
        <v>369.81900000000002</v>
      </c>
      <c r="W45" s="143">
        <v>0</v>
      </c>
      <c r="X45" s="144">
        <v>369.815</v>
      </c>
      <c r="Y45" s="144">
        <v>4.0000000000000001E-3</v>
      </c>
      <c r="Z45" s="47">
        <f t="shared" si="18"/>
        <v>369.81900000000002</v>
      </c>
      <c r="AA45" s="143">
        <v>0</v>
      </c>
      <c r="AB45" s="144">
        <v>369.815</v>
      </c>
      <c r="AC45" s="144">
        <v>4.0000000000000001E-3</v>
      </c>
      <c r="AD45" s="47">
        <f t="shared" si="19"/>
        <v>369.81900000000002</v>
      </c>
      <c r="AE45" s="143">
        <v>0</v>
      </c>
      <c r="AF45" s="144">
        <v>369.815</v>
      </c>
      <c r="AG45" s="144">
        <v>4.0000000000000001E-3</v>
      </c>
      <c r="AH45" s="47">
        <f t="shared" si="20"/>
        <v>369.81900000000002</v>
      </c>
      <c r="AI45" s="143">
        <v>0</v>
      </c>
      <c r="AJ45" s="144">
        <v>369.815</v>
      </c>
      <c r="AK45" s="144">
        <v>4.0000000000000001E-3</v>
      </c>
      <c r="AL45" s="48">
        <f t="shared" si="21"/>
        <v>369.81900000000002</v>
      </c>
      <c r="AM45" s="145">
        <v>0</v>
      </c>
      <c r="AN45" s="146">
        <v>369.815</v>
      </c>
      <c r="AO45" s="146">
        <v>0</v>
      </c>
      <c r="AP45" s="51">
        <f t="shared" si="22"/>
        <v>369.815</v>
      </c>
      <c r="AQ45" s="143">
        <v>0</v>
      </c>
      <c r="AR45" s="144">
        <v>369.815</v>
      </c>
      <c r="AS45" s="144">
        <v>0</v>
      </c>
      <c r="AT45" s="47">
        <f t="shared" si="23"/>
        <v>369.815</v>
      </c>
      <c r="AU45" s="143">
        <v>3998</v>
      </c>
      <c r="AV45" s="144">
        <v>369.815</v>
      </c>
      <c r="AW45" s="144">
        <v>0</v>
      </c>
      <c r="AX45" s="47">
        <f t="shared" si="24"/>
        <v>4367.8149999999996</v>
      </c>
      <c r="AY45" s="143">
        <v>0</v>
      </c>
      <c r="AZ45" s="144">
        <v>0</v>
      </c>
      <c r="BA45" s="144">
        <v>0</v>
      </c>
      <c r="BB45" s="47">
        <f t="shared" si="25"/>
        <v>0</v>
      </c>
    </row>
    <row r="46" spans="1:54" ht="13.9" customHeight="1" x14ac:dyDescent="0.2">
      <c r="A46" s="457"/>
      <c r="B46" s="139"/>
      <c r="C46" s="140" t="s">
        <v>73</v>
      </c>
      <c r="D46" s="141">
        <f t="shared" si="14"/>
        <v>1489</v>
      </c>
      <c r="E46" s="147"/>
      <c r="F46" s="142">
        <v>1489</v>
      </c>
      <c r="G46" s="143">
        <v>0</v>
      </c>
      <c r="H46" s="144">
        <v>69.796999999999997</v>
      </c>
      <c r="I46" s="144">
        <v>4.0000000000000001E-3</v>
      </c>
      <c r="J46" s="47">
        <f t="shared" si="26"/>
        <v>69.801000000000002</v>
      </c>
      <c r="K46" s="143">
        <v>0</v>
      </c>
      <c r="L46" s="144">
        <v>139.59399999999999</v>
      </c>
      <c r="M46" s="144">
        <v>4.0000000000000001E-3</v>
      </c>
      <c r="N46" s="47">
        <f t="shared" si="15"/>
        <v>139.59799999999998</v>
      </c>
      <c r="O46" s="143">
        <v>0</v>
      </c>
      <c r="P46" s="144">
        <v>139.59399999999999</v>
      </c>
      <c r="Q46" s="144">
        <v>4.0000000000000001E-3</v>
      </c>
      <c r="R46" s="47">
        <f t="shared" si="16"/>
        <v>139.59799999999998</v>
      </c>
      <c r="S46" s="143">
        <v>0</v>
      </c>
      <c r="T46" s="144">
        <v>139.59399999999999</v>
      </c>
      <c r="U46" s="144">
        <v>4.0000000000000001E-3</v>
      </c>
      <c r="V46" s="47">
        <f t="shared" si="17"/>
        <v>139.59799999999998</v>
      </c>
      <c r="W46" s="143">
        <v>0</v>
      </c>
      <c r="X46" s="144">
        <v>139.59399999999999</v>
      </c>
      <c r="Y46" s="144">
        <v>4.0000000000000001E-3</v>
      </c>
      <c r="Z46" s="47">
        <f t="shared" si="18"/>
        <v>139.59799999999998</v>
      </c>
      <c r="AA46" s="143">
        <v>0</v>
      </c>
      <c r="AB46" s="144">
        <v>139.59399999999999</v>
      </c>
      <c r="AC46" s="144">
        <v>4.0000000000000001E-3</v>
      </c>
      <c r="AD46" s="47">
        <f t="shared" si="19"/>
        <v>139.59799999999998</v>
      </c>
      <c r="AE46" s="143">
        <v>0</v>
      </c>
      <c r="AF46" s="144">
        <v>139.59399999999999</v>
      </c>
      <c r="AG46" s="144">
        <v>4.0000000000000001E-3</v>
      </c>
      <c r="AH46" s="47">
        <f t="shared" si="20"/>
        <v>139.59799999999998</v>
      </c>
      <c r="AI46" s="143">
        <v>0</v>
      </c>
      <c r="AJ46" s="144">
        <v>139.59399999999999</v>
      </c>
      <c r="AK46" s="144">
        <v>4.0000000000000001E-3</v>
      </c>
      <c r="AL46" s="48">
        <f t="shared" si="21"/>
        <v>139.59799999999998</v>
      </c>
      <c r="AM46" s="145">
        <v>0</v>
      </c>
      <c r="AN46" s="146">
        <v>139.59399999999999</v>
      </c>
      <c r="AO46" s="146">
        <v>0</v>
      </c>
      <c r="AP46" s="51">
        <f t="shared" si="22"/>
        <v>139.59399999999999</v>
      </c>
      <c r="AQ46" s="143">
        <v>0</v>
      </c>
      <c r="AR46" s="144">
        <v>139.59399999999999</v>
      </c>
      <c r="AS46" s="144">
        <v>0</v>
      </c>
      <c r="AT46" s="47">
        <f t="shared" si="23"/>
        <v>139.59399999999999</v>
      </c>
      <c r="AU46" s="143">
        <v>0</v>
      </c>
      <c r="AV46" s="144">
        <v>139.59399999999999</v>
      </c>
      <c r="AW46" s="144">
        <v>0</v>
      </c>
      <c r="AX46" s="47">
        <f t="shared" si="24"/>
        <v>139.59399999999999</v>
      </c>
      <c r="AY46" s="143">
        <v>1489</v>
      </c>
      <c r="AZ46" s="144">
        <v>907.3610000000001</v>
      </c>
      <c r="BA46" s="144">
        <v>0</v>
      </c>
      <c r="BB46" s="47">
        <f t="shared" si="25"/>
        <v>2396.3609999999999</v>
      </c>
    </row>
    <row r="47" spans="1:54" ht="13.9" customHeight="1" thickBot="1" x14ac:dyDescent="0.25">
      <c r="A47" s="457"/>
      <c r="B47" s="139"/>
      <c r="C47" s="148" t="s">
        <v>74</v>
      </c>
      <c r="D47" s="149">
        <f t="shared" si="14"/>
        <v>1250.0029999999999</v>
      </c>
      <c r="E47" s="150"/>
      <c r="F47" s="142">
        <v>1250.0029999999999</v>
      </c>
      <c r="G47" s="143">
        <v>0</v>
      </c>
      <c r="H47" s="144">
        <v>43.75</v>
      </c>
      <c r="I47" s="144">
        <v>4.0000000000000001E-3</v>
      </c>
      <c r="J47" s="47">
        <f t="shared" si="26"/>
        <v>43.753999999999998</v>
      </c>
      <c r="K47" s="143">
        <v>0</v>
      </c>
      <c r="L47" s="144">
        <v>87.5</v>
      </c>
      <c r="M47" s="144">
        <v>4.0000000000000001E-3</v>
      </c>
      <c r="N47" s="47">
        <f t="shared" si="15"/>
        <v>87.504000000000005</v>
      </c>
      <c r="O47" s="143">
        <v>0</v>
      </c>
      <c r="P47" s="144">
        <v>87.5</v>
      </c>
      <c r="Q47" s="144">
        <v>5.0000000000000001E-3</v>
      </c>
      <c r="R47" s="47">
        <f t="shared" si="16"/>
        <v>87.504999999999995</v>
      </c>
      <c r="S47" s="143">
        <v>0</v>
      </c>
      <c r="T47" s="144">
        <v>87.5</v>
      </c>
      <c r="U47" s="144">
        <v>5.0000000000000001E-3</v>
      </c>
      <c r="V47" s="47">
        <f t="shared" si="17"/>
        <v>87.504999999999995</v>
      </c>
      <c r="W47" s="143">
        <v>0</v>
      </c>
      <c r="X47" s="144">
        <v>87.5</v>
      </c>
      <c r="Y47" s="144">
        <v>5.0000000000000001E-3</v>
      </c>
      <c r="Z47" s="47">
        <f t="shared" si="18"/>
        <v>87.504999999999995</v>
      </c>
      <c r="AA47" s="143">
        <v>0</v>
      </c>
      <c r="AB47" s="144">
        <v>87.5</v>
      </c>
      <c r="AC47" s="144">
        <v>5.0000000000000001E-3</v>
      </c>
      <c r="AD47" s="47">
        <f t="shared" si="19"/>
        <v>87.504999999999995</v>
      </c>
      <c r="AE47" s="143">
        <v>0</v>
      </c>
      <c r="AF47" s="144">
        <v>87.5</v>
      </c>
      <c r="AG47" s="144">
        <v>5.0000000000000001E-3</v>
      </c>
      <c r="AH47" s="47">
        <f t="shared" si="20"/>
        <v>87.504999999999995</v>
      </c>
      <c r="AI47" s="143">
        <v>0</v>
      </c>
      <c r="AJ47" s="144">
        <v>87.5</v>
      </c>
      <c r="AK47" s="144">
        <v>5.0000000000000001E-3</v>
      </c>
      <c r="AL47" s="48">
        <f t="shared" si="21"/>
        <v>87.504999999999995</v>
      </c>
      <c r="AM47" s="145">
        <v>0</v>
      </c>
      <c r="AN47" s="146">
        <v>87.5</v>
      </c>
      <c r="AO47" s="146">
        <v>5.0000000000000001E-3</v>
      </c>
      <c r="AP47" s="51">
        <f t="shared" si="22"/>
        <v>87.504999999999995</v>
      </c>
      <c r="AQ47" s="143">
        <v>0</v>
      </c>
      <c r="AR47" s="144">
        <v>87.5</v>
      </c>
      <c r="AS47" s="144">
        <v>0</v>
      </c>
      <c r="AT47" s="47">
        <f t="shared" si="23"/>
        <v>87.5</v>
      </c>
      <c r="AU47" s="143">
        <v>0</v>
      </c>
      <c r="AV47" s="144">
        <v>87.5</v>
      </c>
      <c r="AW47" s="144">
        <v>0</v>
      </c>
      <c r="AX47" s="47">
        <f t="shared" si="24"/>
        <v>87.5</v>
      </c>
      <c r="AY47" s="143">
        <v>1250.0029999999999</v>
      </c>
      <c r="AZ47" s="144">
        <v>918.75</v>
      </c>
      <c r="BA47" s="144">
        <v>0</v>
      </c>
      <c r="BB47" s="47">
        <f t="shared" si="25"/>
        <v>2168.7529999999997</v>
      </c>
    </row>
    <row r="48" spans="1:54" ht="13.9" hidden="1" customHeight="1" x14ac:dyDescent="0.2">
      <c r="A48" s="457"/>
      <c r="B48" s="74" t="s">
        <v>75</v>
      </c>
      <c r="C48" s="151" t="s">
        <v>76</v>
      </c>
      <c r="D48" s="152">
        <f>SUM(D50:D50)</f>
        <v>0</v>
      </c>
      <c r="E48" s="153"/>
      <c r="F48" s="154">
        <f>SUM(F49:F50)</f>
        <v>0</v>
      </c>
      <c r="G48" s="79">
        <f t="shared" ref="G48:H48" si="27">SUM(G49:G50)</f>
        <v>0</v>
      </c>
      <c r="H48" s="80">
        <f t="shared" si="27"/>
        <v>0</v>
      </c>
      <c r="I48" s="155">
        <f>SUM(I49:I50)</f>
        <v>148.68</v>
      </c>
      <c r="J48" s="156">
        <f>SUM(J49:J50)</f>
        <v>148.68</v>
      </c>
      <c r="K48" s="79">
        <f t="shared" ref="K48:L48" si="28">SUM(K49:K50)</f>
        <v>0</v>
      </c>
      <c r="L48" s="80">
        <f t="shared" si="28"/>
        <v>0</v>
      </c>
      <c r="M48" s="157">
        <f>SUM(M49:M50)</f>
        <v>148.68</v>
      </c>
      <c r="N48" s="156">
        <f>SUM(N49:N50)</f>
        <v>148.68</v>
      </c>
      <c r="O48" s="79">
        <f t="shared" ref="O48:BB49" si="29">SUM(O49:O50)</f>
        <v>0</v>
      </c>
      <c r="P48" s="80">
        <f t="shared" si="29"/>
        <v>0</v>
      </c>
      <c r="Q48" s="157">
        <f t="shared" si="29"/>
        <v>148.68</v>
      </c>
      <c r="R48" s="156">
        <f t="shared" si="29"/>
        <v>148.68</v>
      </c>
      <c r="S48" s="79">
        <f t="shared" si="29"/>
        <v>0</v>
      </c>
      <c r="T48" s="80">
        <f t="shared" si="29"/>
        <v>0</v>
      </c>
      <c r="U48" s="157">
        <f t="shared" si="29"/>
        <v>74.34</v>
      </c>
      <c r="V48" s="156">
        <f t="shared" si="29"/>
        <v>74.34</v>
      </c>
      <c r="W48" s="79">
        <f t="shared" si="29"/>
        <v>0</v>
      </c>
      <c r="X48" s="80">
        <f t="shared" si="29"/>
        <v>0</v>
      </c>
      <c r="Y48" s="157">
        <f t="shared" si="29"/>
        <v>0</v>
      </c>
      <c r="Z48" s="156">
        <f t="shared" si="29"/>
        <v>0</v>
      </c>
      <c r="AA48" s="79">
        <f t="shared" si="29"/>
        <v>0</v>
      </c>
      <c r="AB48" s="80">
        <f t="shared" si="29"/>
        <v>0</v>
      </c>
      <c r="AC48" s="157">
        <f t="shared" si="29"/>
        <v>0</v>
      </c>
      <c r="AD48" s="156">
        <f t="shared" si="29"/>
        <v>0</v>
      </c>
      <c r="AE48" s="79">
        <f t="shared" si="29"/>
        <v>0</v>
      </c>
      <c r="AF48" s="80">
        <f t="shared" si="29"/>
        <v>0</v>
      </c>
      <c r="AG48" s="157">
        <f t="shared" si="29"/>
        <v>0</v>
      </c>
      <c r="AH48" s="156">
        <f t="shared" si="29"/>
        <v>0</v>
      </c>
      <c r="AI48" s="79">
        <f t="shared" si="29"/>
        <v>0</v>
      </c>
      <c r="AJ48" s="80">
        <f t="shared" si="29"/>
        <v>0</v>
      </c>
      <c r="AK48" s="157">
        <f t="shared" si="29"/>
        <v>0</v>
      </c>
      <c r="AL48" s="158">
        <f t="shared" si="29"/>
        <v>0</v>
      </c>
      <c r="AM48" s="159">
        <f t="shared" si="29"/>
        <v>0</v>
      </c>
      <c r="AN48" s="80">
        <f t="shared" si="29"/>
        <v>0</v>
      </c>
      <c r="AO48" s="80">
        <f t="shared" si="29"/>
        <v>0</v>
      </c>
      <c r="AP48" s="78">
        <f t="shared" si="29"/>
        <v>0</v>
      </c>
      <c r="AQ48" s="79">
        <f t="shared" si="29"/>
        <v>0</v>
      </c>
      <c r="AR48" s="80">
        <f t="shared" si="29"/>
        <v>0</v>
      </c>
      <c r="AS48" s="157">
        <f t="shared" si="29"/>
        <v>0</v>
      </c>
      <c r="AT48" s="156">
        <f t="shared" si="29"/>
        <v>0</v>
      </c>
      <c r="AU48" s="79">
        <f t="shared" si="29"/>
        <v>0</v>
      </c>
      <c r="AV48" s="80">
        <f t="shared" si="29"/>
        <v>0</v>
      </c>
      <c r="AW48" s="157">
        <f t="shared" si="29"/>
        <v>0</v>
      </c>
      <c r="AX48" s="156">
        <f t="shared" si="29"/>
        <v>0</v>
      </c>
      <c r="AY48" s="79">
        <f t="shared" si="29"/>
        <v>0</v>
      </c>
      <c r="AZ48" s="80">
        <f t="shared" si="29"/>
        <v>0</v>
      </c>
      <c r="BA48" s="157">
        <f t="shared" si="29"/>
        <v>0</v>
      </c>
      <c r="BB48" s="156">
        <f t="shared" si="29"/>
        <v>0</v>
      </c>
    </row>
    <row r="49" spans="1:55" ht="13.9" hidden="1" customHeight="1" x14ac:dyDescent="0.2">
      <c r="A49" s="457"/>
      <c r="B49" s="139"/>
      <c r="C49" s="160" t="s">
        <v>77</v>
      </c>
      <c r="D49" s="142">
        <v>0</v>
      </c>
      <c r="E49" s="124">
        <v>0.96061479346781897</v>
      </c>
      <c r="F49" s="161">
        <v>0</v>
      </c>
      <c r="G49" s="143">
        <v>0</v>
      </c>
      <c r="H49" s="144">
        <v>0</v>
      </c>
      <c r="I49" s="144">
        <v>74.34</v>
      </c>
      <c r="J49" s="47">
        <f>G49+H49+I49</f>
        <v>74.34</v>
      </c>
      <c r="K49" s="143">
        <v>0</v>
      </c>
      <c r="L49" s="144">
        <v>0</v>
      </c>
      <c r="M49" s="144">
        <v>74.34</v>
      </c>
      <c r="N49" s="47">
        <f>SUM(N50:N51)</f>
        <v>74.34</v>
      </c>
      <c r="O49" s="143">
        <v>0</v>
      </c>
      <c r="P49" s="144">
        <v>0</v>
      </c>
      <c r="Q49" s="144">
        <v>74.34</v>
      </c>
      <c r="R49" s="162">
        <f t="shared" si="29"/>
        <v>74.34</v>
      </c>
      <c r="S49" s="143">
        <v>0</v>
      </c>
      <c r="T49" s="144">
        <v>0</v>
      </c>
      <c r="U49" s="144">
        <v>37.17</v>
      </c>
      <c r="V49" s="47">
        <f t="shared" si="29"/>
        <v>37.17</v>
      </c>
      <c r="W49" s="143">
        <v>0</v>
      </c>
      <c r="X49" s="144">
        <v>0</v>
      </c>
      <c r="Y49" s="144">
        <v>0</v>
      </c>
      <c r="Z49" s="47">
        <f t="shared" si="29"/>
        <v>0</v>
      </c>
      <c r="AA49" s="143">
        <v>0</v>
      </c>
      <c r="AB49" s="144">
        <v>0</v>
      </c>
      <c r="AC49" s="144">
        <v>0</v>
      </c>
      <c r="AD49" s="47">
        <f t="shared" si="29"/>
        <v>0</v>
      </c>
      <c r="AE49" s="143">
        <v>0</v>
      </c>
      <c r="AF49" s="144">
        <v>0</v>
      </c>
      <c r="AG49" s="144">
        <v>0</v>
      </c>
      <c r="AH49" s="47">
        <f t="shared" si="29"/>
        <v>0</v>
      </c>
      <c r="AI49" s="143">
        <v>0</v>
      </c>
      <c r="AJ49" s="144">
        <v>0</v>
      </c>
      <c r="AK49" s="144">
        <v>0</v>
      </c>
      <c r="AL49" s="48">
        <f t="shared" si="29"/>
        <v>0</v>
      </c>
      <c r="AM49" s="145">
        <v>0</v>
      </c>
      <c r="AN49" s="146">
        <v>0</v>
      </c>
      <c r="AO49" s="146">
        <v>0</v>
      </c>
      <c r="AP49" s="51">
        <f t="shared" si="29"/>
        <v>0</v>
      </c>
      <c r="AQ49" s="143">
        <v>0</v>
      </c>
      <c r="AR49" s="144">
        <v>0</v>
      </c>
      <c r="AS49" s="144">
        <v>0</v>
      </c>
      <c r="AT49" s="47">
        <f t="shared" si="29"/>
        <v>0</v>
      </c>
      <c r="AU49" s="143">
        <v>0</v>
      </c>
      <c r="AV49" s="144">
        <v>0</v>
      </c>
      <c r="AW49" s="144">
        <v>0</v>
      </c>
      <c r="AX49" s="47">
        <f t="shared" si="29"/>
        <v>0</v>
      </c>
      <c r="AY49" s="143">
        <v>0</v>
      </c>
      <c r="AZ49" s="144">
        <v>0</v>
      </c>
      <c r="BA49" s="144">
        <v>0</v>
      </c>
      <c r="BB49" s="47">
        <f t="shared" si="29"/>
        <v>0</v>
      </c>
    </row>
    <row r="50" spans="1:55" ht="13.9" hidden="1" customHeight="1" thickBot="1" x14ac:dyDescent="0.25">
      <c r="A50" s="457"/>
      <c r="B50" s="139"/>
      <c r="C50" s="160" t="s">
        <v>78</v>
      </c>
      <c r="D50" s="142">
        <v>0</v>
      </c>
      <c r="E50" s="163"/>
      <c r="F50" s="161">
        <v>0</v>
      </c>
      <c r="G50" s="143">
        <v>0</v>
      </c>
      <c r="H50" s="144">
        <v>0</v>
      </c>
      <c r="I50" s="144">
        <v>74.34</v>
      </c>
      <c r="J50" s="47">
        <f>G50+H50+I50</f>
        <v>74.34</v>
      </c>
      <c r="K50" s="143">
        <v>0</v>
      </c>
      <c r="L50" s="144">
        <v>0</v>
      </c>
      <c r="M50" s="144">
        <v>74.34</v>
      </c>
      <c r="N50" s="47">
        <f>K50+L50+M50</f>
        <v>74.34</v>
      </c>
      <c r="O50" s="143">
        <v>0</v>
      </c>
      <c r="P50" s="144">
        <v>0</v>
      </c>
      <c r="Q50" s="144">
        <v>74.34</v>
      </c>
      <c r="R50" s="47">
        <f>O50+P50+Q50</f>
        <v>74.34</v>
      </c>
      <c r="S50" s="143">
        <v>0</v>
      </c>
      <c r="T50" s="144">
        <v>0</v>
      </c>
      <c r="U50" s="144">
        <v>37.17</v>
      </c>
      <c r="V50" s="47">
        <f>S50+T50+U50</f>
        <v>37.17</v>
      </c>
      <c r="W50" s="143">
        <v>0</v>
      </c>
      <c r="X50" s="144">
        <v>0</v>
      </c>
      <c r="Y50" s="144">
        <v>0</v>
      </c>
      <c r="Z50" s="47">
        <f>W50+X50+Y50</f>
        <v>0</v>
      </c>
      <c r="AA50" s="143">
        <v>0</v>
      </c>
      <c r="AB50" s="144">
        <v>0</v>
      </c>
      <c r="AC50" s="144">
        <v>0</v>
      </c>
      <c r="AD50" s="47">
        <f>AA50+AB50+AC50</f>
        <v>0</v>
      </c>
      <c r="AE50" s="143">
        <v>0</v>
      </c>
      <c r="AF50" s="144">
        <v>0</v>
      </c>
      <c r="AG50" s="144">
        <v>0</v>
      </c>
      <c r="AH50" s="47">
        <f>AE50+AF50+AG50</f>
        <v>0</v>
      </c>
      <c r="AI50" s="143">
        <v>0</v>
      </c>
      <c r="AJ50" s="144">
        <v>0</v>
      </c>
      <c r="AK50" s="144">
        <v>0</v>
      </c>
      <c r="AL50" s="48">
        <f>AI50+AJ50+AK50</f>
        <v>0</v>
      </c>
      <c r="AM50" s="145">
        <v>0</v>
      </c>
      <c r="AN50" s="146">
        <v>0</v>
      </c>
      <c r="AO50" s="146">
        <v>0</v>
      </c>
      <c r="AP50" s="51">
        <f>SUM(AM50:AO50)</f>
        <v>0</v>
      </c>
      <c r="AQ50" s="143">
        <v>0</v>
      </c>
      <c r="AR50" s="144">
        <v>0</v>
      </c>
      <c r="AS50" s="144">
        <v>0</v>
      </c>
      <c r="AT50" s="47">
        <f>AQ50+AR50+AS50</f>
        <v>0</v>
      </c>
      <c r="AU50" s="143">
        <v>0</v>
      </c>
      <c r="AV50" s="144">
        <v>0</v>
      </c>
      <c r="AW50" s="144">
        <v>0</v>
      </c>
      <c r="AX50" s="47">
        <f>AU50+AV50+AW50</f>
        <v>0</v>
      </c>
      <c r="AY50" s="143">
        <v>0</v>
      </c>
      <c r="AZ50" s="144">
        <v>0</v>
      </c>
      <c r="BA50" s="144">
        <v>0</v>
      </c>
      <c r="BB50" s="47">
        <f>AY50+AZ50+BA50</f>
        <v>0</v>
      </c>
    </row>
    <row r="51" spans="1:55" ht="13.9" hidden="1" customHeight="1" x14ac:dyDescent="0.2">
      <c r="A51" s="457"/>
      <c r="B51" s="74" t="s">
        <v>79</v>
      </c>
      <c r="C51" s="133" t="s">
        <v>80</v>
      </c>
      <c r="D51" s="152">
        <v>0</v>
      </c>
      <c r="E51" s="164"/>
      <c r="F51" s="156">
        <v>0</v>
      </c>
      <c r="G51" s="79">
        <f t="shared" ref="G51:BB51" si="30">SUM(G52:G52)</f>
        <v>0</v>
      </c>
      <c r="H51" s="80">
        <f t="shared" si="30"/>
        <v>0</v>
      </c>
      <c r="I51" s="80">
        <f t="shared" si="30"/>
        <v>0</v>
      </c>
      <c r="J51" s="157">
        <f t="shared" si="30"/>
        <v>0</v>
      </c>
      <c r="K51" s="79">
        <f t="shared" si="30"/>
        <v>0</v>
      </c>
      <c r="L51" s="80">
        <f t="shared" si="30"/>
        <v>0</v>
      </c>
      <c r="M51" s="80">
        <f t="shared" si="30"/>
        <v>0</v>
      </c>
      <c r="N51" s="157">
        <f t="shared" si="30"/>
        <v>0</v>
      </c>
      <c r="O51" s="79">
        <f t="shared" si="30"/>
        <v>0</v>
      </c>
      <c r="P51" s="80">
        <f t="shared" si="30"/>
        <v>0</v>
      </c>
      <c r="Q51" s="80">
        <f t="shared" si="30"/>
        <v>0</v>
      </c>
      <c r="R51" s="157">
        <f t="shared" si="30"/>
        <v>0</v>
      </c>
      <c r="S51" s="79">
        <f t="shared" si="30"/>
        <v>0</v>
      </c>
      <c r="T51" s="80">
        <f t="shared" si="30"/>
        <v>0</v>
      </c>
      <c r="U51" s="80">
        <f t="shared" si="30"/>
        <v>0</v>
      </c>
      <c r="V51" s="157">
        <f t="shared" si="30"/>
        <v>0</v>
      </c>
      <c r="W51" s="79">
        <f t="shared" si="30"/>
        <v>0</v>
      </c>
      <c r="X51" s="80">
        <f t="shared" si="30"/>
        <v>0</v>
      </c>
      <c r="Y51" s="80">
        <f t="shared" si="30"/>
        <v>0</v>
      </c>
      <c r="Z51" s="157">
        <f t="shared" si="30"/>
        <v>0</v>
      </c>
      <c r="AA51" s="79">
        <f t="shared" si="30"/>
        <v>0</v>
      </c>
      <c r="AB51" s="80">
        <f t="shared" si="30"/>
        <v>0</v>
      </c>
      <c r="AC51" s="80">
        <f t="shared" si="30"/>
        <v>0</v>
      </c>
      <c r="AD51" s="157">
        <f t="shared" si="30"/>
        <v>0</v>
      </c>
      <c r="AE51" s="79">
        <f t="shared" si="30"/>
        <v>0</v>
      </c>
      <c r="AF51" s="80">
        <f t="shared" si="30"/>
        <v>0</v>
      </c>
      <c r="AG51" s="80">
        <f t="shared" si="30"/>
        <v>0</v>
      </c>
      <c r="AH51" s="157">
        <f t="shared" si="30"/>
        <v>0</v>
      </c>
      <c r="AI51" s="79">
        <f t="shared" si="30"/>
        <v>0</v>
      </c>
      <c r="AJ51" s="80">
        <f t="shared" si="30"/>
        <v>0</v>
      </c>
      <c r="AK51" s="80">
        <f t="shared" si="30"/>
        <v>0</v>
      </c>
      <c r="AL51" s="78">
        <f t="shared" si="30"/>
        <v>0</v>
      </c>
      <c r="AM51" s="159"/>
      <c r="AN51" s="80"/>
      <c r="AO51" s="80"/>
      <c r="AP51" s="165"/>
      <c r="AQ51" s="79">
        <f t="shared" si="30"/>
        <v>0</v>
      </c>
      <c r="AR51" s="80">
        <f t="shared" si="30"/>
        <v>0</v>
      </c>
      <c r="AS51" s="80">
        <f t="shared" si="30"/>
        <v>0</v>
      </c>
      <c r="AT51" s="157">
        <f t="shared" si="30"/>
        <v>0</v>
      </c>
      <c r="AU51" s="79">
        <f t="shared" si="30"/>
        <v>0</v>
      </c>
      <c r="AV51" s="80">
        <f t="shared" si="30"/>
        <v>0</v>
      </c>
      <c r="AW51" s="80">
        <f t="shared" si="30"/>
        <v>0</v>
      </c>
      <c r="AX51" s="157">
        <f t="shared" si="30"/>
        <v>0</v>
      </c>
      <c r="AY51" s="79">
        <f t="shared" si="30"/>
        <v>0</v>
      </c>
      <c r="AZ51" s="80">
        <f t="shared" si="30"/>
        <v>0</v>
      </c>
      <c r="BA51" s="80">
        <f t="shared" si="30"/>
        <v>0</v>
      </c>
      <c r="BB51" s="157">
        <f t="shared" si="30"/>
        <v>0</v>
      </c>
    </row>
    <row r="52" spans="1:55" ht="13.9" hidden="1" customHeight="1" x14ac:dyDescent="0.2">
      <c r="A52" s="457"/>
      <c r="B52" s="139"/>
      <c r="C52" s="140" t="s">
        <v>81</v>
      </c>
      <c r="D52" s="141">
        <v>0</v>
      </c>
      <c r="E52" s="166">
        <v>1.2256</v>
      </c>
      <c r="F52" s="161">
        <v>0</v>
      </c>
      <c r="G52" s="143">
        <v>0</v>
      </c>
      <c r="H52" s="144">
        <v>0</v>
      </c>
      <c r="I52" s="167">
        <v>0</v>
      </c>
      <c r="J52" s="47">
        <f>G52+H52+I52</f>
        <v>0</v>
      </c>
      <c r="K52" s="143">
        <v>0</v>
      </c>
      <c r="L52" s="167">
        <v>0</v>
      </c>
      <c r="M52" s="144">
        <v>0</v>
      </c>
      <c r="N52" s="47">
        <f>K52+L52+M52</f>
        <v>0</v>
      </c>
      <c r="O52" s="144">
        <v>0</v>
      </c>
      <c r="P52" s="144">
        <v>0</v>
      </c>
      <c r="Q52" s="144">
        <v>0</v>
      </c>
      <c r="R52" s="47">
        <f>O52+P52+Q52</f>
        <v>0</v>
      </c>
      <c r="S52" s="144">
        <v>0</v>
      </c>
      <c r="T52" s="144">
        <v>0</v>
      </c>
      <c r="U52" s="144">
        <v>0</v>
      </c>
      <c r="V52" s="47">
        <f>S52+T52+U52</f>
        <v>0</v>
      </c>
      <c r="W52" s="143">
        <v>0</v>
      </c>
      <c r="X52" s="144">
        <v>0</v>
      </c>
      <c r="Y52" s="144">
        <v>0</v>
      </c>
      <c r="Z52" s="47">
        <f>W52+X52+Y52</f>
        <v>0</v>
      </c>
      <c r="AA52" s="143">
        <v>0</v>
      </c>
      <c r="AB52" s="144">
        <v>0</v>
      </c>
      <c r="AC52" s="144">
        <v>0</v>
      </c>
      <c r="AD52" s="47">
        <f>AA52+AB52+AC52</f>
        <v>0</v>
      </c>
      <c r="AE52" s="143">
        <v>0</v>
      </c>
      <c r="AF52" s="144">
        <v>0</v>
      </c>
      <c r="AG52" s="144">
        <v>0</v>
      </c>
      <c r="AH52" s="47">
        <f>AE52+AF52+AG52</f>
        <v>0</v>
      </c>
      <c r="AI52" s="143">
        <v>0</v>
      </c>
      <c r="AJ52" s="144">
        <v>0</v>
      </c>
      <c r="AK52" s="144">
        <v>0</v>
      </c>
      <c r="AL52" s="48">
        <f>AI52+AJ52+AK52</f>
        <v>0</v>
      </c>
      <c r="AM52" s="49"/>
      <c r="AN52" s="50"/>
      <c r="AO52" s="50"/>
      <c r="AP52" s="51"/>
      <c r="AQ52" s="143">
        <v>0</v>
      </c>
      <c r="AR52" s="144">
        <v>0</v>
      </c>
      <c r="AS52" s="144">
        <v>0</v>
      </c>
      <c r="AT52" s="47">
        <f>AQ52+AR52+AS52</f>
        <v>0</v>
      </c>
      <c r="AU52" s="143">
        <v>0</v>
      </c>
      <c r="AV52" s="144">
        <v>0</v>
      </c>
      <c r="AW52" s="144">
        <v>0</v>
      </c>
      <c r="AX52" s="47">
        <f>AU52+AV52+AW52</f>
        <v>0</v>
      </c>
      <c r="AY52" s="143">
        <v>0</v>
      </c>
      <c r="AZ52" s="144">
        <v>0</v>
      </c>
      <c r="BA52" s="144">
        <v>0</v>
      </c>
      <c r="BB52" s="47">
        <f>AY52+AZ52+BA52</f>
        <v>0</v>
      </c>
    </row>
    <row r="53" spans="1:55" ht="13.9" hidden="1" customHeight="1" x14ac:dyDescent="0.2">
      <c r="A53" s="457"/>
      <c r="B53" s="74" t="s">
        <v>82</v>
      </c>
      <c r="C53" s="133" t="s">
        <v>83</v>
      </c>
      <c r="D53" s="168">
        <f>SUM(D54:D54)</f>
        <v>0</v>
      </c>
      <c r="E53" s="169"/>
      <c r="F53" s="156">
        <f t="shared" ref="F53:BA53" si="31">SUM(F54:F54)</f>
        <v>0</v>
      </c>
      <c r="G53" s="79">
        <f t="shared" si="31"/>
        <v>0</v>
      </c>
      <c r="H53" s="157">
        <f t="shared" si="31"/>
        <v>0</v>
      </c>
      <c r="I53" s="80">
        <f t="shared" si="31"/>
        <v>0</v>
      </c>
      <c r="J53" s="156">
        <f t="shared" si="31"/>
        <v>0</v>
      </c>
      <c r="K53" s="79">
        <f t="shared" si="31"/>
        <v>0</v>
      </c>
      <c r="L53" s="157">
        <f t="shared" si="31"/>
        <v>0</v>
      </c>
      <c r="M53" s="80">
        <f t="shared" si="31"/>
        <v>0</v>
      </c>
      <c r="N53" s="156">
        <f t="shared" si="31"/>
        <v>0</v>
      </c>
      <c r="O53" s="79">
        <f t="shared" si="31"/>
        <v>0</v>
      </c>
      <c r="P53" s="80">
        <f t="shared" si="31"/>
        <v>0</v>
      </c>
      <c r="Q53" s="80">
        <f t="shared" si="31"/>
        <v>0</v>
      </c>
      <c r="R53" s="156">
        <f t="shared" si="31"/>
        <v>0</v>
      </c>
      <c r="S53" s="79">
        <f t="shared" si="31"/>
        <v>0</v>
      </c>
      <c r="T53" s="80">
        <f t="shared" si="31"/>
        <v>0</v>
      </c>
      <c r="U53" s="80">
        <f t="shared" si="31"/>
        <v>0</v>
      </c>
      <c r="V53" s="156">
        <f t="shared" si="31"/>
        <v>0</v>
      </c>
      <c r="W53" s="79">
        <f t="shared" si="31"/>
        <v>0</v>
      </c>
      <c r="X53" s="80">
        <f t="shared" si="31"/>
        <v>0</v>
      </c>
      <c r="Y53" s="80">
        <f t="shared" si="31"/>
        <v>0</v>
      </c>
      <c r="Z53" s="156">
        <f t="shared" si="31"/>
        <v>0</v>
      </c>
      <c r="AA53" s="79">
        <f t="shared" si="31"/>
        <v>0</v>
      </c>
      <c r="AB53" s="80">
        <f t="shared" si="31"/>
        <v>0</v>
      </c>
      <c r="AC53" s="80">
        <f t="shared" si="31"/>
        <v>0</v>
      </c>
      <c r="AD53" s="156">
        <f t="shared" si="31"/>
        <v>0</v>
      </c>
      <c r="AE53" s="79">
        <f t="shared" si="31"/>
        <v>0</v>
      </c>
      <c r="AF53" s="80">
        <f t="shared" si="31"/>
        <v>0</v>
      </c>
      <c r="AG53" s="80">
        <f t="shared" si="31"/>
        <v>0</v>
      </c>
      <c r="AH53" s="156">
        <f t="shared" si="31"/>
        <v>0</v>
      </c>
      <c r="AI53" s="79">
        <f t="shared" si="31"/>
        <v>0</v>
      </c>
      <c r="AJ53" s="80">
        <f t="shared" si="31"/>
        <v>0</v>
      </c>
      <c r="AK53" s="80">
        <f t="shared" si="31"/>
        <v>0</v>
      </c>
      <c r="AL53" s="158">
        <f t="shared" si="31"/>
        <v>0</v>
      </c>
      <c r="AM53" s="159"/>
      <c r="AN53" s="80"/>
      <c r="AO53" s="80"/>
      <c r="AP53" s="165"/>
      <c r="AQ53" s="79">
        <f t="shared" si="31"/>
        <v>0</v>
      </c>
      <c r="AR53" s="80">
        <f t="shared" si="31"/>
        <v>0</v>
      </c>
      <c r="AS53" s="80">
        <f t="shared" si="31"/>
        <v>0</v>
      </c>
      <c r="AT53" s="156">
        <f t="shared" si="31"/>
        <v>0</v>
      </c>
      <c r="AU53" s="79">
        <f t="shared" si="31"/>
        <v>0</v>
      </c>
      <c r="AV53" s="80">
        <f t="shared" si="31"/>
        <v>0</v>
      </c>
      <c r="AW53" s="80">
        <f t="shared" si="31"/>
        <v>0</v>
      </c>
      <c r="AX53" s="156">
        <f>SUM(AU54:AW54)</f>
        <v>0</v>
      </c>
      <c r="AY53" s="79">
        <f t="shared" si="31"/>
        <v>0</v>
      </c>
      <c r="AZ53" s="80">
        <f t="shared" si="31"/>
        <v>0</v>
      </c>
      <c r="BA53" s="80">
        <f t="shared" si="31"/>
        <v>0</v>
      </c>
      <c r="BB53" s="156">
        <f>SUM(AY54:BA54)</f>
        <v>0</v>
      </c>
    </row>
    <row r="54" spans="1:55" ht="13.9" hidden="1" customHeight="1" thickBot="1" x14ac:dyDescent="0.25">
      <c r="A54" s="457"/>
      <c r="B54" s="139"/>
      <c r="C54" s="170" t="s">
        <v>84</v>
      </c>
      <c r="D54" s="171">
        <f>F54*E$54</f>
        <v>0</v>
      </c>
      <c r="E54" s="172">
        <v>0.50129999999999997</v>
      </c>
      <c r="F54" s="161">
        <v>0</v>
      </c>
      <c r="G54" s="144">
        <v>0</v>
      </c>
      <c r="H54" s="173">
        <v>0</v>
      </c>
      <c r="I54" s="142">
        <v>0</v>
      </c>
      <c r="J54" s="47">
        <f>G54+H54+I54</f>
        <v>0</v>
      </c>
      <c r="K54" s="143">
        <v>0</v>
      </c>
      <c r="L54" s="167">
        <v>0</v>
      </c>
      <c r="M54" s="144">
        <v>0</v>
      </c>
      <c r="N54" s="47">
        <f>K54+L54+M54</f>
        <v>0</v>
      </c>
      <c r="O54" s="144">
        <v>0</v>
      </c>
      <c r="P54" s="144">
        <v>0</v>
      </c>
      <c r="Q54" s="144">
        <v>0</v>
      </c>
      <c r="R54" s="47">
        <f>O54+P54+Q54</f>
        <v>0</v>
      </c>
      <c r="S54" s="143">
        <v>0</v>
      </c>
      <c r="T54" s="144">
        <v>0</v>
      </c>
      <c r="U54" s="174">
        <v>0</v>
      </c>
      <c r="V54" s="47">
        <f>S54+T54+U54</f>
        <v>0</v>
      </c>
      <c r="W54" s="143">
        <v>0</v>
      </c>
      <c r="X54" s="144">
        <v>0</v>
      </c>
      <c r="Y54" s="144">
        <v>0</v>
      </c>
      <c r="Z54" s="47">
        <f>W54+X54+Y54</f>
        <v>0</v>
      </c>
      <c r="AA54" s="143">
        <v>0</v>
      </c>
      <c r="AB54" s="144">
        <v>0</v>
      </c>
      <c r="AC54" s="144">
        <v>0</v>
      </c>
      <c r="AD54" s="47">
        <f>AA54+AB54+AC54</f>
        <v>0</v>
      </c>
      <c r="AE54" s="143">
        <v>0</v>
      </c>
      <c r="AF54" s="144">
        <v>0</v>
      </c>
      <c r="AG54" s="144">
        <v>0</v>
      </c>
      <c r="AH54" s="47">
        <f>AE54+AF54+AG54</f>
        <v>0</v>
      </c>
      <c r="AI54" s="143">
        <v>0</v>
      </c>
      <c r="AJ54" s="144">
        <v>0</v>
      </c>
      <c r="AK54" s="144">
        <v>0</v>
      </c>
      <c r="AL54" s="48">
        <f>AI54+AJ54+AK54</f>
        <v>0</v>
      </c>
      <c r="AM54" s="49"/>
      <c r="AN54" s="50"/>
      <c r="AO54" s="50"/>
      <c r="AP54" s="51"/>
      <c r="AQ54" s="143">
        <v>0</v>
      </c>
      <c r="AR54" s="144">
        <v>0</v>
      </c>
      <c r="AS54" s="144">
        <v>0</v>
      </c>
      <c r="AT54" s="47">
        <f>AQ54+AR54+AS54</f>
        <v>0</v>
      </c>
      <c r="AU54" s="143">
        <v>0</v>
      </c>
      <c r="AV54" s="144">
        <v>0</v>
      </c>
      <c r="AW54" s="144">
        <v>0</v>
      </c>
      <c r="AX54" s="175">
        <f>AU54+AV54+AW54</f>
        <v>0</v>
      </c>
      <c r="AY54" s="143">
        <v>0</v>
      </c>
      <c r="AZ54" s="144">
        <v>0</v>
      </c>
      <c r="BA54" s="144">
        <v>0</v>
      </c>
      <c r="BB54" s="175">
        <f>AY54+AZ54+BA54</f>
        <v>0</v>
      </c>
    </row>
    <row r="55" spans="1:55" ht="13.9" hidden="1" customHeight="1" thickTop="1" x14ac:dyDescent="0.2">
      <c r="A55" s="457"/>
      <c r="B55" s="74" t="s">
        <v>85</v>
      </c>
      <c r="C55" s="176" t="s">
        <v>86</v>
      </c>
      <c r="D55" s="152">
        <f>SUM(D56:D57)</f>
        <v>0</v>
      </c>
      <c r="E55" s="153"/>
      <c r="F55" s="154">
        <f t="shared" ref="F55:BB55" si="32">SUM(F56:F57)</f>
        <v>0</v>
      </c>
      <c r="G55" s="79">
        <f t="shared" si="32"/>
        <v>0</v>
      </c>
      <c r="H55" s="80">
        <f t="shared" si="32"/>
        <v>0</v>
      </c>
      <c r="I55" s="80">
        <f t="shared" si="32"/>
        <v>0</v>
      </c>
      <c r="J55" s="156">
        <f t="shared" si="32"/>
        <v>0</v>
      </c>
      <c r="K55" s="79">
        <f t="shared" si="32"/>
        <v>0</v>
      </c>
      <c r="L55" s="80">
        <f t="shared" si="32"/>
        <v>0</v>
      </c>
      <c r="M55" s="80">
        <f t="shared" si="32"/>
        <v>0</v>
      </c>
      <c r="N55" s="156">
        <f t="shared" si="32"/>
        <v>0</v>
      </c>
      <c r="O55" s="79">
        <f t="shared" si="32"/>
        <v>0</v>
      </c>
      <c r="P55" s="80">
        <f t="shared" si="32"/>
        <v>0</v>
      </c>
      <c r="Q55" s="80">
        <f t="shared" si="32"/>
        <v>0</v>
      </c>
      <c r="R55" s="156">
        <f t="shared" si="32"/>
        <v>0</v>
      </c>
      <c r="S55" s="79">
        <f t="shared" si="32"/>
        <v>0</v>
      </c>
      <c r="T55" s="80">
        <f t="shared" si="32"/>
        <v>0</v>
      </c>
      <c r="U55" s="80">
        <f t="shared" si="32"/>
        <v>0</v>
      </c>
      <c r="V55" s="156">
        <f t="shared" si="32"/>
        <v>0</v>
      </c>
      <c r="W55" s="79">
        <f t="shared" si="32"/>
        <v>0</v>
      </c>
      <c r="X55" s="80">
        <f t="shared" si="32"/>
        <v>0</v>
      </c>
      <c r="Y55" s="80">
        <f t="shared" si="32"/>
        <v>0</v>
      </c>
      <c r="Z55" s="156">
        <f t="shared" si="32"/>
        <v>0</v>
      </c>
      <c r="AA55" s="79">
        <f t="shared" si="32"/>
        <v>0</v>
      </c>
      <c r="AB55" s="80">
        <f t="shared" si="32"/>
        <v>0</v>
      </c>
      <c r="AC55" s="80">
        <f t="shared" si="32"/>
        <v>0</v>
      </c>
      <c r="AD55" s="156">
        <f t="shared" si="32"/>
        <v>0</v>
      </c>
      <c r="AE55" s="79">
        <f t="shared" si="32"/>
        <v>0</v>
      </c>
      <c r="AF55" s="80">
        <f t="shared" si="32"/>
        <v>0</v>
      </c>
      <c r="AG55" s="80">
        <f t="shared" si="32"/>
        <v>0</v>
      </c>
      <c r="AH55" s="156">
        <f t="shared" si="32"/>
        <v>0</v>
      </c>
      <c r="AI55" s="79">
        <f t="shared" si="32"/>
        <v>0</v>
      </c>
      <c r="AJ55" s="80">
        <f t="shared" si="32"/>
        <v>0</v>
      </c>
      <c r="AK55" s="80">
        <f t="shared" si="32"/>
        <v>0</v>
      </c>
      <c r="AL55" s="158">
        <f t="shared" si="32"/>
        <v>0</v>
      </c>
      <c r="AM55" s="159"/>
      <c r="AN55" s="80"/>
      <c r="AO55" s="80"/>
      <c r="AP55" s="165"/>
      <c r="AQ55" s="79">
        <f t="shared" ref="AQ55:AT55" si="33">SUM(AQ56:AQ57)</f>
        <v>0</v>
      </c>
      <c r="AR55" s="80">
        <f t="shared" si="33"/>
        <v>0</v>
      </c>
      <c r="AS55" s="80">
        <f t="shared" si="33"/>
        <v>0</v>
      </c>
      <c r="AT55" s="156">
        <f t="shared" si="33"/>
        <v>0</v>
      </c>
      <c r="AU55" s="79">
        <f t="shared" si="32"/>
        <v>0</v>
      </c>
      <c r="AV55" s="80">
        <f t="shared" si="32"/>
        <v>0</v>
      </c>
      <c r="AW55" s="80">
        <f t="shared" si="32"/>
        <v>0</v>
      </c>
      <c r="AX55" s="156">
        <f t="shared" si="32"/>
        <v>0</v>
      </c>
      <c r="AY55" s="79">
        <f t="shared" si="32"/>
        <v>0</v>
      </c>
      <c r="AZ55" s="80">
        <f t="shared" si="32"/>
        <v>0</v>
      </c>
      <c r="BA55" s="80">
        <f t="shared" si="32"/>
        <v>0</v>
      </c>
      <c r="BB55" s="156">
        <f t="shared" si="32"/>
        <v>0</v>
      </c>
    </row>
    <row r="56" spans="1:55" ht="12.75" hidden="1" customHeight="1" x14ac:dyDescent="0.2">
      <c r="A56" s="457"/>
      <c r="B56" s="139"/>
      <c r="C56" s="140" t="s">
        <v>87</v>
      </c>
      <c r="D56" s="141">
        <v>0</v>
      </c>
      <c r="E56" s="177">
        <v>10.544700000000001</v>
      </c>
      <c r="F56" s="142">
        <f>D56/$E$56</f>
        <v>0</v>
      </c>
      <c r="G56" s="143">
        <v>0</v>
      </c>
      <c r="H56" s="144">
        <v>0</v>
      </c>
      <c r="I56" s="144">
        <v>0</v>
      </c>
      <c r="J56" s="47">
        <f>G56+H56+I56</f>
        <v>0</v>
      </c>
      <c r="K56" s="143">
        <v>0</v>
      </c>
      <c r="L56" s="144">
        <v>0</v>
      </c>
      <c r="M56" s="144">
        <v>0</v>
      </c>
      <c r="N56" s="47">
        <f>K56+L56+M56</f>
        <v>0</v>
      </c>
      <c r="O56" s="143">
        <v>0</v>
      </c>
      <c r="P56" s="144">
        <v>0</v>
      </c>
      <c r="Q56" s="144">
        <v>0</v>
      </c>
      <c r="R56" s="47">
        <f>O56+P56+Q56</f>
        <v>0</v>
      </c>
      <c r="S56" s="143">
        <v>0</v>
      </c>
      <c r="T56" s="144">
        <v>0</v>
      </c>
      <c r="U56" s="144">
        <v>0</v>
      </c>
      <c r="V56" s="47">
        <f>S56+T56+U56</f>
        <v>0</v>
      </c>
      <c r="W56" s="143">
        <v>0</v>
      </c>
      <c r="X56" s="144">
        <v>0</v>
      </c>
      <c r="Y56" s="144">
        <v>0</v>
      </c>
      <c r="Z56" s="47">
        <f>W56+X56+Y56</f>
        <v>0</v>
      </c>
      <c r="AA56" s="143">
        <v>0</v>
      </c>
      <c r="AB56" s="144">
        <v>0</v>
      </c>
      <c r="AC56" s="144">
        <v>0</v>
      </c>
      <c r="AD56" s="47">
        <f>AA56+AB56+AC56</f>
        <v>0</v>
      </c>
      <c r="AE56" s="143">
        <v>0</v>
      </c>
      <c r="AF56" s="144">
        <v>0</v>
      </c>
      <c r="AG56" s="144">
        <v>0</v>
      </c>
      <c r="AH56" s="47">
        <f>AE56+AF56+AG56</f>
        <v>0</v>
      </c>
      <c r="AI56" s="143">
        <v>0</v>
      </c>
      <c r="AJ56" s="144">
        <v>0</v>
      </c>
      <c r="AK56" s="144">
        <v>0</v>
      </c>
      <c r="AL56" s="48">
        <f>AI56+AJ56+AK56</f>
        <v>0</v>
      </c>
      <c r="AM56" s="49"/>
      <c r="AN56" s="50"/>
      <c r="AO56" s="50"/>
      <c r="AP56" s="51"/>
      <c r="AQ56" s="143">
        <v>0</v>
      </c>
      <c r="AR56" s="144">
        <v>0</v>
      </c>
      <c r="AS56" s="144">
        <v>0</v>
      </c>
      <c r="AT56" s="47">
        <f>AQ56+AR56+AS56</f>
        <v>0</v>
      </c>
      <c r="AU56" s="143">
        <v>0</v>
      </c>
      <c r="AV56" s="144">
        <v>0</v>
      </c>
      <c r="AW56" s="144">
        <v>0</v>
      </c>
      <c r="AX56" s="47">
        <f>AU56+AV56+AW56</f>
        <v>0</v>
      </c>
      <c r="AY56" s="143">
        <v>0</v>
      </c>
      <c r="AZ56" s="144">
        <v>0</v>
      </c>
      <c r="BA56" s="144">
        <v>0</v>
      </c>
      <c r="BB56" s="47">
        <f>AY56+AZ56+BA56</f>
        <v>0</v>
      </c>
    </row>
    <row r="57" spans="1:55" ht="13.9" hidden="1" customHeight="1" thickBot="1" x14ac:dyDescent="0.25">
      <c r="A57" s="458"/>
      <c r="B57" s="139"/>
      <c r="C57" s="140" t="s">
        <v>88</v>
      </c>
      <c r="D57" s="141">
        <v>0</v>
      </c>
      <c r="E57" s="178"/>
      <c r="F57" s="142">
        <f>D57/$E$56</f>
        <v>0</v>
      </c>
      <c r="G57" s="143">
        <v>0</v>
      </c>
      <c r="H57" s="144">
        <v>0</v>
      </c>
      <c r="I57" s="144">
        <v>0</v>
      </c>
      <c r="J57" s="47">
        <f>G57+H57+I57</f>
        <v>0</v>
      </c>
      <c r="K57" s="143">
        <v>0</v>
      </c>
      <c r="L57" s="144">
        <v>0</v>
      </c>
      <c r="M57" s="144">
        <v>0</v>
      </c>
      <c r="N57" s="47">
        <f>K57+L57+M57</f>
        <v>0</v>
      </c>
      <c r="O57" s="143">
        <v>0</v>
      </c>
      <c r="P57" s="144">
        <v>0</v>
      </c>
      <c r="Q57" s="144">
        <v>0</v>
      </c>
      <c r="R57" s="47">
        <f>O57+P57+Q57</f>
        <v>0</v>
      </c>
      <c r="S57" s="143">
        <v>0</v>
      </c>
      <c r="T57" s="144">
        <v>0</v>
      </c>
      <c r="U57" s="144">
        <v>0</v>
      </c>
      <c r="V57" s="47">
        <f>S57+T57+U57</f>
        <v>0</v>
      </c>
      <c r="W57" s="143">
        <v>0</v>
      </c>
      <c r="X57" s="144">
        <v>0</v>
      </c>
      <c r="Y57" s="144">
        <v>0</v>
      </c>
      <c r="Z57" s="47">
        <f>W57+X57+Y57</f>
        <v>0</v>
      </c>
      <c r="AA57" s="143">
        <v>0</v>
      </c>
      <c r="AB57" s="144">
        <v>0</v>
      </c>
      <c r="AC57" s="144">
        <v>0</v>
      </c>
      <c r="AD57" s="47">
        <f>AA57+AB57+AC57</f>
        <v>0</v>
      </c>
      <c r="AE57" s="143">
        <v>0</v>
      </c>
      <c r="AF57" s="144">
        <v>0</v>
      </c>
      <c r="AG57" s="144">
        <v>0</v>
      </c>
      <c r="AH57" s="47">
        <f>AE57+AF57+AG57</f>
        <v>0</v>
      </c>
      <c r="AI57" s="143">
        <v>0</v>
      </c>
      <c r="AJ57" s="144">
        <v>0</v>
      </c>
      <c r="AK57" s="144">
        <v>0</v>
      </c>
      <c r="AL57" s="48">
        <f>AI57+AJ57+AK57</f>
        <v>0</v>
      </c>
      <c r="AM57" s="49"/>
      <c r="AN57" s="50"/>
      <c r="AO57" s="50"/>
      <c r="AP57" s="51"/>
      <c r="AQ57" s="143">
        <v>0</v>
      </c>
      <c r="AR57" s="144">
        <v>0</v>
      </c>
      <c r="AS57" s="144">
        <v>0</v>
      </c>
      <c r="AT57" s="47">
        <f>AQ57+AR57+AS57</f>
        <v>0</v>
      </c>
      <c r="AU57" s="143">
        <v>0</v>
      </c>
      <c r="AV57" s="144">
        <v>0</v>
      </c>
      <c r="AW57" s="144">
        <v>0</v>
      </c>
      <c r="AX57" s="47">
        <f>AU57+AV57+AW57</f>
        <v>0</v>
      </c>
      <c r="AY57" s="143">
        <v>0</v>
      </c>
      <c r="AZ57" s="144">
        <v>0</v>
      </c>
      <c r="BA57" s="144">
        <v>0</v>
      </c>
      <c r="BB57" s="47">
        <f>AY57+AZ57+BA57</f>
        <v>0</v>
      </c>
    </row>
    <row r="58" spans="1:55" ht="13.9" customHeight="1" thickTop="1" thickBot="1" x14ac:dyDescent="0.25">
      <c r="A58" s="449" t="s">
        <v>89</v>
      </c>
      <c r="B58" s="179" t="s">
        <v>30</v>
      </c>
      <c r="C58" s="180" t="s">
        <v>31</v>
      </c>
      <c r="D58" s="103"/>
      <c r="E58" s="181"/>
      <c r="F58" s="182">
        <f t="shared" ref="F58:BB58" si="34">F59+F75</f>
        <v>10744.950999999997</v>
      </c>
      <c r="G58" s="183">
        <f t="shared" si="34"/>
        <v>1532.7829999999999</v>
      </c>
      <c r="H58" s="184">
        <f t="shared" si="34"/>
        <v>332.22100000000006</v>
      </c>
      <c r="I58" s="184">
        <f t="shared" si="34"/>
        <v>9.5459999999999994</v>
      </c>
      <c r="J58" s="185">
        <f t="shared" si="34"/>
        <v>1874.55</v>
      </c>
      <c r="K58" s="183">
        <f t="shared" si="34"/>
        <v>1689.7950000000001</v>
      </c>
      <c r="L58" s="184">
        <f t="shared" si="34"/>
        <v>366.87600000000003</v>
      </c>
      <c r="M58" s="184">
        <f t="shared" si="34"/>
        <v>5.8170000000000002</v>
      </c>
      <c r="N58" s="185">
        <f t="shared" si="34"/>
        <v>2062.4880000000003</v>
      </c>
      <c r="O58" s="183">
        <f t="shared" si="34"/>
        <v>1225.5069999999998</v>
      </c>
      <c r="P58" s="184">
        <f t="shared" si="34"/>
        <v>278.43600000000004</v>
      </c>
      <c r="Q58" s="184">
        <f t="shared" si="34"/>
        <v>3.5169999999999999</v>
      </c>
      <c r="R58" s="185">
        <f t="shared" si="34"/>
        <v>1507.46</v>
      </c>
      <c r="S58" s="183">
        <f t="shared" si="34"/>
        <v>1172.124</v>
      </c>
      <c r="T58" s="184">
        <f t="shared" si="34"/>
        <v>215.50799999999998</v>
      </c>
      <c r="U58" s="184">
        <f t="shared" si="34"/>
        <v>2.0640000000000001</v>
      </c>
      <c r="V58" s="185">
        <f t="shared" si="34"/>
        <v>1389.6959999999999</v>
      </c>
      <c r="W58" s="183">
        <f t="shared" si="34"/>
        <v>1157.9659999999999</v>
      </c>
      <c r="X58" s="184">
        <f t="shared" si="34"/>
        <v>153.65199999999999</v>
      </c>
      <c r="Y58" s="184">
        <f t="shared" si="34"/>
        <v>1.319</v>
      </c>
      <c r="Z58" s="185">
        <f t="shared" si="34"/>
        <v>1312.9369999999999</v>
      </c>
      <c r="AA58" s="183">
        <f t="shared" si="34"/>
        <v>710.87899999999991</v>
      </c>
      <c r="AB58" s="184">
        <f t="shared" si="34"/>
        <v>101.79799999999999</v>
      </c>
      <c r="AC58" s="184">
        <f t="shared" si="34"/>
        <v>0.86499999999999999</v>
      </c>
      <c r="AD58" s="185">
        <f t="shared" si="34"/>
        <v>813.5419999999998</v>
      </c>
      <c r="AE58" s="183">
        <f t="shared" si="34"/>
        <v>569.1629999999999</v>
      </c>
      <c r="AF58" s="184">
        <f t="shared" si="34"/>
        <v>77.381999999999991</v>
      </c>
      <c r="AG58" s="184">
        <f t="shared" si="34"/>
        <v>0.29299999999999998</v>
      </c>
      <c r="AH58" s="185">
        <f t="shared" si="34"/>
        <v>646.83799999999985</v>
      </c>
      <c r="AI58" s="183">
        <f t="shared" si="34"/>
        <v>475.90899999999988</v>
      </c>
      <c r="AJ58" s="184">
        <f t="shared" si="34"/>
        <v>60.004999999999995</v>
      </c>
      <c r="AK58" s="184">
        <f t="shared" si="34"/>
        <v>1.0999999999999999E-2</v>
      </c>
      <c r="AL58" s="182">
        <f t="shared" si="34"/>
        <v>535.92499999999984</v>
      </c>
      <c r="AM58" s="186">
        <f t="shared" si="34"/>
        <v>424.92799999999988</v>
      </c>
      <c r="AN58" s="184">
        <f t="shared" si="34"/>
        <v>44.888000000000005</v>
      </c>
      <c r="AO58" s="184">
        <f t="shared" si="34"/>
        <v>0</v>
      </c>
      <c r="AP58" s="187">
        <f t="shared" si="34"/>
        <v>469.81599999999992</v>
      </c>
      <c r="AQ58" s="183">
        <f t="shared" si="34"/>
        <v>390.59099999999989</v>
      </c>
      <c r="AR58" s="184">
        <f t="shared" si="34"/>
        <v>32.085000000000001</v>
      </c>
      <c r="AS58" s="184">
        <f t="shared" si="34"/>
        <v>0</v>
      </c>
      <c r="AT58" s="185">
        <f t="shared" si="34"/>
        <v>422.67599999999987</v>
      </c>
      <c r="AU58" s="183">
        <f t="shared" si="34"/>
        <v>316.89399999999995</v>
      </c>
      <c r="AV58" s="184">
        <f t="shared" si="34"/>
        <v>21.070000000000004</v>
      </c>
      <c r="AW58" s="184">
        <f t="shared" si="34"/>
        <v>0</v>
      </c>
      <c r="AX58" s="185">
        <f t="shared" si="34"/>
        <v>337.96399999999994</v>
      </c>
      <c r="AY58" s="183">
        <f t="shared" si="34"/>
        <v>574.92400000000009</v>
      </c>
      <c r="AZ58" s="184">
        <f t="shared" si="34"/>
        <v>31.795000000000002</v>
      </c>
      <c r="BA58" s="184">
        <f t="shared" si="34"/>
        <v>0</v>
      </c>
      <c r="BB58" s="185">
        <f t="shared" si="34"/>
        <v>606.71899999999994</v>
      </c>
    </row>
    <row r="59" spans="1:55" ht="13.9" customHeight="1" x14ac:dyDescent="0.2">
      <c r="A59" s="451"/>
      <c r="B59" s="188" t="s">
        <v>90</v>
      </c>
      <c r="C59" s="86" t="s">
        <v>91</v>
      </c>
      <c r="D59" s="189"/>
      <c r="E59" s="190"/>
      <c r="F59" s="191">
        <f t="shared" ref="F59:BB59" si="35">F60+F69</f>
        <v>10744.950999999997</v>
      </c>
      <c r="G59" s="192">
        <f t="shared" si="35"/>
        <v>1532.7829999999999</v>
      </c>
      <c r="H59" s="193">
        <f t="shared" si="35"/>
        <v>332.22100000000006</v>
      </c>
      <c r="I59" s="193">
        <f t="shared" si="35"/>
        <v>9.5459999999999994</v>
      </c>
      <c r="J59" s="194">
        <f t="shared" si="35"/>
        <v>1874.55</v>
      </c>
      <c r="K59" s="192">
        <f t="shared" si="35"/>
        <v>1689.7950000000001</v>
      </c>
      <c r="L59" s="193">
        <f t="shared" si="35"/>
        <v>366.87600000000003</v>
      </c>
      <c r="M59" s="193">
        <f t="shared" si="35"/>
        <v>5.8170000000000002</v>
      </c>
      <c r="N59" s="194">
        <f t="shared" si="35"/>
        <v>2062.4880000000003</v>
      </c>
      <c r="O59" s="192">
        <f t="shared" si="35"/>
        <v>1225.5069999999998</v>
      </c>
      <c r="P59" s="193">
        <f t="shared" si="35"/>
        <v>278.43600000000004</v>
      </c>
      <c r="Q59" s="193">
        <f t="shared" si="35"/>
        <v>3.5169999999999999</v>
      </c>
      <c r="R59" s="194">
        <f t="shared" si="35"/>
        <v>1507.46</v>
      </c>
      <c r="S59" s="192">
        <f t="shared" si="35"/>
        <v>1172.124</v>
      </c>
      <c r="T59" s="193">
        <f t="shared" si="35"/>
        <v>215.50799999999998</v>
      </c>
      <c r="U59" s="193">
        <f t="shared" si="35"/>
        <v>2.0640000000000001</v>
      </c>
      <c r="V59" s="194">
        <f t="shared" si="35"/>
        <v>1389.6959999999999</v>
      </c>
      <c r="W59" s="192">
        <f t="shared" si="35"/>
        <v>1157.9659999999999</v>
      </c>
      <c r="X59" s="193">
        <f t="shared" si="35"/>
        <v>153.65199999999999</v>
      </c>
      <c r="Y59" s="193">
        <f t="shared" si="35"/>
        <v>1.319</v>
      </c>
      <c r="Z59" s="194">
        <f t="shared" si="35"/>
        <v>1312.9369999999999</v>
      </c>
      <c r="AA59" s="192">
        <f t="shared" si="35"/>
        <v>710.87899999999991</v>
      </c>
      <c r="AB59" s="193">
        <f t="shared" si="35"/>
        <v>101.79799999999999</v>
      </c>
      <c r="AC59" s="193">
        <f t="shared" si="35"/>
        <v>0.86499999999999999</v>
      </c>
      <c r="AD59" s="194">
        <f t="shared" si="35"/>
        <v>813.5419999999998</v>
      </c>
      <c r="AE59" s="192">
        <f t="shared" si="35"/>
        <v>569.1629999999999</v>
      </c>
      <c r="AF59" s="193">
        <f t="shared" si="35"/>
        <v>77.381999999999991</v>
      </c>
      <c r="AG59" s="193">
        <f t="shared" si="35"/>
        <v>0.29299999999999998</v>
      </c>
      <c r="AH59" s="194">
        <f t="shared" si="35"/>
        <v>646.83799999999985</v>
      </c>
      <c r="AI59" s="192">
        <f t="shared" si="35"/>
        <v>475.90899999999988</v>
      </c>
      <c r="AJ59" s="193">
        <f t="shared" si="35"/>
        <v>60.004999999999995</v>
      </c>
      <c r="AK59" s="193">
        <f t="shared" si="35"/>
        <v>1.0999999999999999E-2</v>
      </c>
      <c r="AL59" s="191">
        <f t="shared" si="35"/>
        <v>535.92499999999984</v>
      </c>
      <c r="AM59" s="195">
        <f t="shared" si="35"/>
        <v>424.92799999999988</v>
      </c>
      <c r="AN59" s="193">
        <f t="shared" si="35"/>
        <v>44.888000000000005</v>
      </c>
      <c r="AO59" s="193">
        <f t="shared" si="35"/>
        <v>0</v>
      </c>
      <c r="AP59" s="196">
        <f t="shared" si="35"/>
        <v>469.81599999999992</v>
      </c>
      <c r="AQ59" s="192">
        <f t="shared" si="35"/>
        <v>390.59099999999989</v>
      </c>
      <c r="AR59" s="193">
        <f t="shared" si="35"/>
        <v>32.085000000000001</v>
      </c>
      <c r="AS59" s="193">
        <f t="shared" si="35"/>
        <v>0</v>
      </c>
      <c r="AT59" s="194">
        <f t="shared" si="35"/>
        <v>422.67599999999987</v>
      </c>
      <c r="AU59" s="192">
        <f t="shared" si="35"/>
        <v>316.89399999999995</v>
      </c>
      <c r="AV59" s="193">
        <f t="shared" si="35"/>
        <v>21.070000000000004</v>
      </c>
      <c r="AW59" s="193">
        <f t="shared" si="35"/>
        <v>0</v>
      </c>
      <c r="AX59" s="194">
        <f t="shared" si="35"/>
        <v>337.96399999999994</v>
      </c>
      <c r="AY59" s="192">
        <f t="shared" si="35"/>
        <v>574.92400000000009</v>
      </c>
      <c r="AZ59" s="193">
        <f t="shared" si="35"/>
        <v>31.795000000000002</v>
      </c>
      <c r="BA59" s="193">
        <f t="shared" si="35"/>
        <v>0</v>
      </c>
      <c r="BB59" s="194">
        <f t="shared" si="35"/>
        <v>606.71899999999994</v>
      </c>
      <c r="BC59" s="4"/>
    </row>
    <row r="60" spans="1:55" ht="13.9" customHeight="1" x14ac:dyDescent="0.2">
      <c r="A60" s="451"/>
      <c r="B60" s="139" t="s">
        <v>92</v>
      </c>
      <c r="C60" s="197" t="s">
        <v>93</v>
      </c>
      <c r="D60" s="198"/>
      <c r="E60" s="163"/>
      <c r="F60" s="48">
        <f t="shared" ref="F60:BB60" si="36">F61+F65</f>
        <v>9496.4709999999977</v>
      </c>
      <c r="G60" s="199">
        <f t="shared" si="36"/>
        <v>1035.357</v>
      </c>
      <c r="H60" s="200">
        <f t="shared" si="36"/>
        <v>284.11300000000006</v>
      </c>
      <c r="I60" s="200">
        <f t="shared" si="36"/>
        <v>7.9029999999999996</v>
      </c>
      <c r="J60" s="201">
        <f t="shared" si="36"/>
        <v>1327.373</v>
      </c>
      <c r="K60" s="199">
        <f t="shared" si="36"/>
        <v>1552.086</v>
      </c>
      <c r="L60" s="200">
        <f t="shared" si="36"/>
        <v>330.14700000000005</v>
      </c>
      <c r="M60" s="200">
        <f t="shared" si="36"/>
        <v>5.1280000000000001</v>
      </c>
      <c r="N60" s="201">
        <f t="shared" si="36"/>
        <v>1887.3610000000001</v>
      </c>
      <c r="O60" s="199">
        <f t="shared" si="36"/>
        <v>1100.6829999999998</v>
      </c>
      <c r="P60" s="200">
        <f t="shared" si="36"/>
        <v>248.23400000000004</v>
      </c>
      <c r="Q60" s="200">
        <f t="shared" si="36"/>
        <v>3.4409999999999998</v>
      </c>
      <c r="R60" s="201">
        <f t="shared" si="36"/>
        <v>1352.3579999999999</v>
      </c>
      <c r="S60" s="199">
        <f t="shared" si="36"/>
        <v>1049.991</v>
      </c>
      <c r="T60" s="200">
        <f t="shared" si="36"/>
        <v>191.54099999999997</v>
      </c>
      <c r="U60" s="200">
        <f t="shared" si="36"/>
        <v>1.988</v>
      </c>
      <c r="V60" s="201">
        <f t="shared" si="36"/>
        <v>1243.52</v>
      </c>
      <c r="W60" s="199">
        <f t="shared" si="36"/>
        <v>1035.8329999999999</v>
      </c>
      <c r="X60" s="200">
        <f t="shared" si="36"/>
        <v>136.071</v>
      </c>
      <c r="Y60" s="200">
        <f t="shared" si="36"/>
        <v>1.2429999999999999</v>
      </c>
      <c r="Z60" s="201">
        <f t="shared" si="36"/>
        <v>1173.1469999999999</v>
      </c>
      <c r="AA60" s="199">
        <f t="shared" si="36"/>
        <v>588.74599999999987</v>
      </c>
      <c r="AB60" s="200">
        <f t="shared" si="36"/>
        <v>90.443999999999988</v>
      </c>
      <c r="AC60" s="200">
        <f t="shared" si="36"/>
        <v>0.78900000000000003</v>
      </c>
      <c r="AD60" s="201">
        <f t="shared" si="36"/>
        <v>679.97899999999981</v>
      </c>
      <c r="AE60" s="199">
        <f t="shared" si="36"/>
        <v>485.20299999999992</v>
      </c>
      <c r="AF60" s="200">
        <f t="shared" si="36"/>
        <v>72.370999999999995</v>
      </c>
      <c r="AG60" s="200">
        <f t="shared" si="36"/>
        <v>0.23899999999999999</v>
      </c>
      <c r="AH60" s="201">
        <f t="shared" si="36"/>
        <v>557.81299999999987</v>
      </c>
      <c r="AI60" s="199">
        <f t="shared" si="36"/>
        <v>430.1219999999999</v>
      </c>
      <c r="AJ60" s="200">
        <f t="shared" si="36"/>
        <v>58.274999999999999</v>
      </c>
      <c r="AK60" s="200">
        <f t="shared" si="36"/>
        <v>1.0999999999999999E-2</v>
      </c>
      <c r="AL60" s="202">
        <f t="shared" si="36"/>
        <v>488.40799999999984</v>
      </c>
      <c r="AM60" s="203">
        <f t="shared" si="36"/>
        <v>424.92799999999988</v>
      </c>
      <c r="AN60" s="200">
        <f t="shared" si="36"/>
        <v>44.888000000000005</v>
      </c>
      <c r="AO60" s="200">
        <f t="shared" si="36"/>
        <v>0</v>
      </c>
      <c r="AP60" s="204">
        <f t="shared" si="36"/>
        <v>469.81599999999992</v>
      </c>
      <c r="AQ60" s="199">
        <f t="shared" si="36"/>
        <v>390.59099999999989</v>
      </c>
      <c r="AR60" s="200">
        <f t="shared" si="36"/>
        <v>32.085000000000001</v>
      </c>
      <c r="AS60" s="200">
        <f t="shared" si="36"/>
        <v>0</v>
      </c>
      <c r="AT60" s="201">
        <f t="shared" si="36"/>
        <v>422.67599999999987</v>
      </c>
      <c r="AU60" s="199">
        <f t="shared" si="36"/>
        <v>316.89399999999995</v>
      </c>
      <c r="AV60" s="200">
        <f t="shared" si="36"/>
        <v>21.070000000000004</v>
      </c>
      <c r="AW60" s="200">
        <f t="shared" si="36"/>
        <v>0</v>
      </c>
      <c r="AX60" s="201">
        <f t="shared" si="36"/>
        <v>337.96399999999994</v>
      </c>
      <c r="AY60" s="199">
        <f t="shared" si="36"/>
        <v>574.92400000000009</v>
      </c>
      <c r="AZ60" s="200">
        <f t="shared" si="36"/>
        <v>31.795000000000002</v>
      </c>
      <c r="BA60" s="200">
        <f t="shared" si="36"/>
        <v>0</v>
      </c>
      <c r="BB60" s="201">
        <f t="shared" si="36"/>
        <v>606.71899999999994</v>
      </c>
      <c r="BC60" s="4"/>
    </row>
    <row r="61" spans="1:55" ht="13.9" customHeight="1" x14ac:dyDescent="0.2">
      <c r="A61" s="451"/>
      <c r="B61" s="132" t="s">
        <v>94</v>
      </c>
      <c r="C61" s="205" t="s">
        <v>95</v>
      </c>
      <c r="D61" s="83">
        <f>SUM(D62:D64)</f>
        <v>5425.9196438686486</v>
      </c>
      <c r="E61" s="206"/>
      <c r="F61" s="207">
        <f t="shared" ref="F61:BB61" si="37">SUM(F62:F64)</f>
        <v>5426.7199999999975</v>
      </c>
      <c r="G61" s="137">
        <f t="shared" si="37"/>
        <v>397.9249999999999</v>
      </c>
      <c r="H61" s="137">
        <f t="shared" si="37"/>
        <v>149.19400000000002</v>
      </c>
      <c r="I61" s="208">
        <f t="shared" si="37"/>
        <v>4.6829999999999998</v>
      </c>
      <c r="J61" s="136">
        <f t="shared" si="37"/>
        <v>551.80199999999991</v>
      </c>
      <c r="K61" s="137">
        <f t="shared" si="37"/>
        <v>513.24199999999996</v>
      </c>
      <c r="L61" s="137">
        <f t="shared" si="37"/>
        <v>150.26200000000003</v>
      </c>
      <c r="M61" s="137">
        <f t="shared" si="37"/>
        <v>2.3490000000000002</v>
      </c>
      <c r="N61" s="136">
        <f t="shared" si="37"/>
        <v>665.85300000000007</v>
      </c>
      <c r="O61" s="137">
        <f t="shared" si="37"/>
        <v>533.99299999999994</v>
      </c>
      <c r="P61" s="137">
        <f t="shared" si="37"/>
        <v>134.25200000000001</v>
      </c>
      <c r="Q61" s="137">
        <f t="shared" si="37"/>
        <v>1.244</v>
      </c>
      <c r="R61" s="136">
        <f t="shared" si="37"/>
        <v>669.48899999999992</v>
      </c>
      <c r="S61" s="137">
        <f t="shared" si="37"/>
        <v>501.08199999999999</v>
      </c>
      <c r="T61" s="137">
        <f t="shared" si="37"/>
        <v>116.97799999999997</v>
      </c>
      <c r="U61" s="137">
        <f t="shared" si="37"/>
        <v>0.28499999999999998</v>
      </c>
      <c r="V61" s="136">
        <f t="shared" si="37"/>
        <v>618.34499999999991</v>
      </c>
      <c r="W61" s="137">
        <f t="shared" si="37"/>
        <v>486.92399999999992</v>
      </c>
      <c r="X61" s="137">
        <f t="shared" si="37"/>
        <v>100.95800000000001</v>
      </c>
      <c r="Y61" s="137">
        <f t="shared" si="37"/>
        <v>0</v>
      </c>
      <c r="Z61" s="136">
        <f t="shared" si="37"/>
        <v>587.88199999999995</v>
      </c>
      <c r="AA61" s="137">
        <f t="shared" si="37"/>
        <v>479.45299999999992</v>
      </c>
      <c r="AB61" s="137">
        <f t="shared" si="37"/>
        <v>85.618999999999986</v>
      </c>
      <c r="AC61" s="137">
        <f t="shared" si="37"/>
        <v>0</v>
      </c>
      <c r="AD61" s="136">
        <f t="shared" si="37"/>
        <v>565.07199999999989</v>
      </c>
      <c r="AE61" s="137">
        <f t="shared" si="37"/>
        <v>422.04199999999992</v>
      </c>
      <c r="AF61" s="137">
        <f t="shared" si="37"/>
        <v>71.066999999999993</v>
      </c>
      <c r="AG61" s="137">
        <f t="shared" si="37"/>
        <v>0</v>
      </c>
      <c r="AH61" s="136">
        <f t="shared" si="37"/>
        <v>493.10899999999987</v>
      </c>
      <c r="AI61" s="137">
        <f t="shared" si="37"/>
        <v>421.28399999999988</v>
      </c>
      <c r="AJ61" s="137">
        <f t="shared" si="37"/>
        <v>58.089999999999996</v>
      </c>
      <c r="AK61" s="137">
        <f t="shared" si="37"/>
        <v>0</v>
      </c>
      <c r="AL61" s="137">
        <f t="shared" si="37"/>
        <v>479.37399999999985</v>
      </c>
      <c r="AM61" s="83">
        <f t="shared" si="37"/>
        <v>421.06799999999987</v>
      </c>
      <c r="AN61" s="84">
        <f t="shared" si="37"/>
        <v>44.809000000000005</v>
      </c>
      <c r="AO61" s="84">
        <f t="shared" si="37"/>
        <v>0</v>
      </c>
      <c r="AP61" s="85">
        <f t="shared" si="37"/>
        <v>465.8769999999999</v>
      </c>
      <c r="AQ61" s="137">
        <f t="shared" si="37"/>
        <v>386.02299999999991</v>
      </c>
      <c r="AR61" s="137">
        <f t="shared" si="37"/>
        <v>32.018000000000001</v>
      </c>
      <c r="AS61" s="137">
        <f t="shared" si="37"/>
        <v>0</v>
      </c>
      <c r="AT61" s="136">
        <f t="shared" si="37"/>
        <v>418.04099999999988</v>
      </c>
      <c r="AU61" s="137">
        <f t="shared" si="37"/>
        <v>312.32599999999996</v>
      </c>
      <c r="AV61" s="137">
        <f t="shared" si="37"/>
        <v>21.015000000000004</v>
      </c>
      <c r="AW61" s="137">
        <f t="shared" si="37"/>
        <v>0</v>
      </c>
      <c r="AX61" s="136">
        <f t="shared" si="37"/>
        <v>333.34099999999995</v>
      </c>
      <c r="AY61" s="137">
        <f t="shared" si="37"/>
        <v>551.45000000000005</v>
      </c>
      <c r="AZ61" s="137">
        <f t="shared" si="37"/>
        <v>31.619000000000003</v>
      </c>
      <c r="BA61" s="137">
        <f t="shared" si="37"/>
        <v>0</v>
      </c>
      <c r="BB61" s="136">
        <f t="shared" si="37"/>
        <v>583.06899999999996</v>
      </c>
      <c r="BC61" s="4"/>
    </row>
    <row r="62" spans="1:55" ht="13.9" customHeight="1" x14ac:dyDescent="0.2">
      <c r="A62" s="451"/>
      <c r="B62" s="139"/>
      <c r="C62" s="140" t="s">
        <v>58</v>
      </c>
      <c r="D62" s="141">
        <f>F62*E62</f>
        <v>5422.8499999999976</v>
      </c>
      <c r="E62" s="163">
        <v>1</v>
      </c>
      <c r="F62" s="209">
        <v>5422.8499999999976</v>
      </c>
      <c r="G62" s="143">
        <v>396.73099999999988</v>
      </c>
      <c r="H62" s="144">
        <v>149.154</v>
      </c>
      <c r="I62" s="144">
        <v>4.6829999999999998</v>
      </c>
      <c r="J62" s="210">
        <f>G62+H62+I62</f>
        <v>550.56799999999987</v>
      </c>
      <c r="K62" s="143">
        <v>512.04899999999998</v>
      </c>
      <c r="L62" s="144">
        <v>150.23700000000002</v>
      </c>
      <c r="M62" s="144">
        <v>2.3490000000000002</v>
      </c>
      <c r="N62" s="210">
        <f>K62+L62+M62</f>
        <v>664.6350000000001</v>
      </c>
      <c r="O62" s="143">
        <v>533.87799999999993</v>
      </c>
      <c r="P62" s="144">
        <v>134.239</v>
      </c>
      <c r="Q62" s="144">
        <v>1.244</v>
      </c>
      <c r="R62" s="210">
        <f>O62+P62+Q62</f>
        <v>669.36099999999999</v>
      </c>
      <c r="S62" s="143">
        <v>500.96699999999998</v>
      </c>
      <c r="T62" s="144">
        <v>116.96599999999997</v>
      </c>
      <c r="U62" s="144">
        <v>0.28499999999999998</v>
      </c>
      <c r="V62" s="210">
        <f>S62+T62+U62</f>
        <v>618.21799999999996</v>
      </c>
      <c r="W62" s="143">
        <v>486.80899999999991</v>
      </c>
      <c r="X62" s="144">
        <v>100.94700000000002</v>
      </c>
      <c r="Y62" s="144">
        <v>0</v>
      </c>
      <c r="Z62" s="210">
        <f>W62+X62+Y62</f>
        <v>587.75599999999997</v>
      </c>
      <c r="AA62" s="143">
        <v>479.33799999999991</v>
      </c>
      <c r="AB62" s="144">
        <v>85.608999999999995</v>
      </c>
      <c r="AC62" s="144">
        <v>0</v>
      </c>
      <c r="AD62" s="210">
        <f>AA62+AB62+AC62</f>
        <v>564.94699999999989</v>
      </c>
      <c r="AE62" s="143">
        <v>421.92699999999991</v>
      </c>
      <c r="AF62" s="144">
        <v>71.057999999999993</v>
      </c>
      <c r="AG62" s="144">
        <v>0</v>
      </c>
      <c r="AH62" s="210">
        <f>AE62+AF62+AG62</f>
        <v>492.9849999999999</v>
      </c>
      <c r="AI62" s="143">
        <v>421.16899999999987</v>
      </c>
      <c r="AJ62" s="144">
        <v>58.082000000000001</v>
      </c>
      <c r="AK62" s="144">
        <v>0</v>
      </c>
      <c r="AL62" s="125">
        <f>AI62+AJ62+AK62</f>
        <v>479.25099999999986</v>
      </c>
      <c r="AM62" s="145">
        <v>420.95299999999986</v>
      </c>
      <c r="AN62" s="146">
        <v>44.802000000000007</v>
      </c>
      <c r="AO62" s="146">
        <v>0</v>
      </c>
      <c r="AP62" s="51">
        <f>SUM(AM62:AO62)</f>
        <v>465.75499999999988</v>
      </c>
      <c r="AQ62" s="143">
        <v>385.9079999999999</v>
      </c>
      <c r="AR62" s="144">
        <v>32.012</v>
      </c>
      <c r="AS62" s="144">
        <v>0</v>
      </c>
      <c r="AT62" s="210">
        <f>AQ62+AR62+AS62</f>
        <v>417.9199999999999</v>
      </c>
      <c r="AU62" s="143">
        <v>312.21099999999996</v>
      </c>
      <c r="AV62" s="144">
        <v>21.010000000000005</v>
      </c>
      <c r="AW62" s="144">
        <v>0</v>
      </c>
      <c r="AX62" s="210">
        <f>AU62+AV62+AW62</f>
        <v>333.22099999999995</v>
      </c>
      <c r="AY62" s="143">
        <v>550.99</v>
      </c>
      <c r="AZ62" s="144">
        <v>31.611000000000001</v>
      </c>
      <c r="BA62" s="144">
        <v>0</v>
      </c>
      <c r="BB62" s="210">
        <f>AY62+AZ62+BA62</f>
        <v>582.601</v>
      </c>
      <c r="BC62" s="4"/>
    </row>
    <row r="63" spans="1:55" ht="13.9" customHeight="1" x14ac:dyDescent="0.2">
      <c r="A63" s="451"/>
      <c r="B63" s="139"/>
      <c r="C63" s="140" t="s">
        <v>76</v>
      </c>
      <c r="D63" s="141">
        <f t="shared" ref="D63:D64" si="38">F63*E63</f>
        <v>1.0673844440319278</v>
      </c>
      <c r="E63" s="163">
        <v>0.92816038611471996</v>
      </c>
      <c r="F63" s="209">
        <v>1.1499999999999999</v>
      </c>
      <c r="G63" s="143">
        <v>7.6999999999999999E-2</v>
      </c>
      <c r="H63" s="144">
        <v>8.0000000000000002E-3</v>
      </c>
      <c r="I63" s="144">
        <v>0</v>
      </c>
      <c r="J63" s="210">
        <f>G63+H63+I63</f>
        <v>8.4999999999999992E-2</v>
      </c>
      <c r="K63" s="211">
        <v>7.6999999999999999E-2</v>
      </c>
      <c r="L63" s="144">
        <v>7.0000000000000001E-3</v>
      </c>
      <c r="M63" s="144">
        <v>0</v>
      </c>
      <c r="N63" s="210">
        <f t="shared" ref="N63:N64" si="39">K63+L63+M63</f>
        <v>8.4000000000000005E-2</v>
      </c>
      <c r="O63" s="211">
        <v>7.6999999999999999E-2</v>
      </c>
      <c r="P63" s="144">
        <v>7.0000000000000001E-3</v>
      </c>
      <c r="Q63" s="144">
        <v>0</v>
      </c>
      <c r="R63" s="210">
        <f>O63+P63+Q63</f>
        <v>8.4000000000000005E-2</v>
      </c>
      <c r="S63" s="211">
        <v>7.6999999999999999E-2</v>
      </c>
      <c r="T63" s="144">
        <v>6.0000000000000001E-3</v>
      </c>
      <c r="U63" s="144">
        <v>0</v>
      </c>
      <c r="V63" s="210">
        <f t="shared" ref="V63:V64" si="40">S63+T63+U63</f>
        <v>8.3000000000000004E-2</v>
      </c>
      <c r="W63" s="211">
        <v>7.6999999999999999E-2</v>
      </c>
      <c r="X63" s="144">
        <v>6.0000000000000001E-3</v>
      </c>
      <c r="Y63" s="144">
        <v>0</v>
      </c>
      <c r="Z63" s="210">
        <f>W63+X63+Y63</f>
        <v>8.3000000000000004E-2</v>
      </c>
      <c r="AA63" s="211">
        <v>7.6999999999999999E-2</v>
      </c>
      <c r="AB63" s="144">
        <v>5.0000000000000001E-3</v>
      </c>
      <c r="AC63" s="144"/>
      <c r="AD63" s="210">
        <f>AA63+AB63+AC63</f>
        <v>8.2000000000000003E-2</v>
      </c>
      <c r="AE63" s="143">
        <v>7.6999999999999999E-2</v>
      </c>
      <c r="AF63" s="144">
        <v>5.0000000000000001E-3</v>
      </c>
      <c r="AG63" s="144"/>
      <c r="AH63" s="210">
        <f t="shared" ref="AH63:AH64" si="41">AE63+AF63+AG63</f>
        <v>8.2000000000000003E-2</v>
      </c>
      <c r="AI63" s="211">
        <v>7.6999999999999999E-2</v>
      </c>
      <c r="AJ63" s="144">
        <v>4.0000000000000001E-3</v>
      </c>
      <c r="AK63" s="144">
        <v>0</v>
      </c>
      <c r="AL63" s="125">
        <f>AI63+AJ63+AK63</f>
        <v>8.1000000000000003E-2</v>
      </c>
      <c r="AM63" s="145">
        <v>7.6999999999999999E-2</v>
      </c>
      <c r="AN63" s="146">
        <v>4.0000000000000001E-3</v>
      </c>
      <c r="AO63" s="146"/>
      <c r="AP63" s="51">
        <f>SUM(AM63:AO63)</f>
        <v>8.1000000000000003E-2</v>
      </c>
      <c r="AQ63" s="211">
        <v>7.6999999999999999E-2</v>
      </c>
      <c r="AR63" s="144">
        <v>3.0000000000000001E-3</v>
      </c>
      <c r="AS63" s="144">
        <v>0</v>
      </c>
      <c r="AT63" s="210">
        <f>AQ63+AR63+AS63</f>
        <v>0.08</v>
      </c>
      <c r="AU63" s="143">
        <v>7.6999999999999999E-2</v>
      </c>
      <c r="AV63" s="144">
        <v>3.0000000000000001E-3</v>
      </c>
      <c r="AW63" s="144">
        <v>0</v>
      </c>
      <c r="AX63" s="210">
        <f t="shared" ref="AX63:AX64" si="42">AU63+AV63+AW63</f>
        <v>0.08</v>
      </c>
      <c r="AY63" s="143">
        <v>0.308</v>
      </c>
      <c r="AZ63" s="144">
        <v>4.0000000000000001E-3</v>
      </c>
      <c r="BA63" s="144">
        <v>0</v>
      </c>
      <c r="BB63" s="210">
        <f t="shared" ref="BB63:BB64" si="43">AY63+AZ63+BA63</f>
        <v>0.312</v>
      </c>
      <c r="BC63" s="4"/>
    </row>
    <row r="64" spans="1:55" ht="13.9" customHeight="1" x14ac:dyDescent="0.2">
      <c r="A64" s="451"/>
      <c r="B64" s="139"/>
      <c r="C64" s="140" t="s">
        <v>96</v>
      </c>
      <c r="D64" s="141">
        <f t="shared" si="38"/>
        <v>2.0022594246194685</v>
      </c>
      <c r="E64" s="163">
        <v>0.73612478846303997</v>
      </c>
      <c r="F64" s="161">
        <v>2.7199999999999998</v>
      </c>
      <c r="G64" s="143">
        <v>1.117</v>
      </c>
      <c r="H64" s="144">
        <v>3.2000000000000001E-2</v>
      </c>
      <c r="I64" s="144">
        <v>0</v>
      </c>
      <c r="J64" s="210">
        <f>G64+H64+I64</f>
        <v>1.149</v>
      </c>
      <c r="K64" s="144">
        <v>1.1160000000000001</v>
      </c>
      <c r="L64" s="144">
        <v>1.7999999999999999E-2</v>
      </c>
      <c r="M64" s="144">
        <v>0</v>
      </c>
      <c r="N64" s="210">
        <f t="shared" si="39"/>
        <v>1.1340000000000001</v>
      </c>
      <c r="O64" s="144">
        <v>3.7999999999999999E-2</v>
      </c>
      <c r="P64" s="144">
        <v>6.0000000000000001E-3</v>
      </c>
      <c r="Q64" s="144">
        <v>0</v>
      </c>
      <c r="R64" s="210">
        <f>O64+P64+Q64</f>
        <v>4.3999999999999997E-2</v>
      </c>
      <c r="S64" s="144">
        <v>3.7999999999999999E-2</v>
      </c>
      <c r="T64" s="144">
        <v>6.0000000000000001E-3</v>
      </c>
      <c r="U64" s="144">
        <v>0</v>
      </c>
      <c r="V64" s="210">
        <f t="shared" si="40"/>
        <v>4.3999999999999997E-2</v>
      </c>
      <c r="W64" s="144">
        <v>3.7999999999999999E-2</v>
      </c>
      <c r="X64" s="144">
        <v>5.0000000000000001E-3</v>
      </c>
      <c r="Y64" s="144">
        <v>0</v>
      </c>
      <c r="Z64" s="210">
        <f>W64+X64+Y64</f>
        <v>4.2999999999999997E-2</v>
      </c>
      <c r="AA64" s="144">
        <v>3.7999999999999999E-2</v>
      </c>
      <c r="AB64" s="144">
        <v>5.0000000000000001E-3</v>
      </c>
      <c r="AC64" s="144"/>
      <c r="AD64" s="210">
        <f>AA64+AB64+AC64</f>
        <v>4.2999999999999997E-2</v>
      </c>
      <c r="AE64" s="143">
        <v>3.7999999999999999E-2</v>
      </c>
      <c r="AF64" s="144">
        <v>4.0000000000000001E-3</v>
      </c>
      <c r="AG64" s="144"/>
      <c r="AH64" s="210">
        <f t="shared" si="41"/>
        <v>4.1999999999999996E-2</v>
      </c>
      <c r="AI64" s="144">
        <v>3.7999999999999999E-2</v>
      </c>
      <c r="AJ64" s="144">
        <v>4.0000000000000001E-3</v>
      </c>
      <c r="AK64" s="144">
        <v>0</v>
      </c>
      <c r="AL64" s="125">
        <f>AI64+AJ64+AK64</f>
        <v>4.1999999999999996E-2</v>
      </c>
      <c r="AM64" s="145">
        <v>3.7999999999999999E-2</v>
      </c>
      <c r="AN64" s="146">
        <v>3.0000000000000001E-3</v>
      </c>
      <c r="AO64" s="146"/>
      <c r="AP64" s="51">
        <f>SUM(AM64:AO64)</f>
        <v>4.1000000000000002E-2</v>
      </c>
      <c r="AQ64" s="144">
        <v>3.7999999999999999E-2</v>
      </c>
      <c r="AR64" s="144">
        <v>3.0000000000000001E-3</v>
      </c>
      <c r="AS64" s="144">
        <v>0</v>
      </c>
      <c r="AT64" s="210">
        <f>AQ64+AR64+AS64</f>
        <v>4.1000000000000002E-2</v>
      </c>
      <c r="AU64" s="143">
        <v>3.7999999999999999E-2</v>
      </c>
      <c r="AV64" s="144">
        <v>2E-3</v>
      </c>
      <c r="AW64" s="144">
        <v>0</v>
      </c>
      <c r="AX64" s="210">
        <f t="shared" si="42"/>
        <v>0.04</v>
      </c>
      <c r="AY64" s="143">
        <v>0.152</v>
      </c>
      <c r="AZ64" s="144">
        <v>4.0000000000000001E-3</v>
      </c>
      <c r="BA64" s="144">
        <v>0</v>
      </c>
      <c r="BB64" s="210">
        <f t="shared" si="43"/>
        <v>0.156</v>
      </c>
      <c r="BC64" s="4"/>
    </row>
    <row r="65" spans="1:58" ht="13.9" customHeight="1" x14ac:dyDescent="0.2">
      <c r="A65" s="451"/>
      <c r="B65" s="132" t="s">
        <v>97</v>
      </c>
      <c r="C65" s="205" t="s">
        <v>98</v>
      </c>
      <c r="D65" s="83">
        <f>SUM(D66:D68)</f>
        <v>16954.850764180628</v>
      </c>
      <c r="E65" s="206"/>
      <c r="F65" s="168">
        <f>SUM(F66:F68)</f>
        <v>4069.7509999999997</v>
      </c>
      <c r="G65" s="79">
        <f t="shared" ref="G65:BB65" si="44">SUM(G66:G68)</f>
        <v>637.43200000000002</v>
      </c>
      <c r="H65" s="80">
        <f t="shared" si="44"/>
        <v>134.91900000000004</v>
      </c>
      <c r="I65" s="212">
        <f t="shared" si="44"/>
        <v>3.2199999999999998</v>
      </c>
      <c r="J65" s="213">
        <f t="shared" si="44"/>
        <v>775.57100000000025</v>
      </c>
      <c r="K65" s="79">
        <f t="shared" si="44"/>
        <v>1038.8440000000001</v>
      </c>
      <c r="L65" s="80">
        <f t="shared" si="44"/>
        <v>179.88499999999999</v>
      </c>
      <c r="M65" s="80">
        <f t="shared" si="44"/>
        <v>2.7789999999999999</v>
      </c>
      <c r="N65" s="213">
        <f t="shared" si="44"/>
        <v>1221.508</v>
      </c>
      <c r="O65" s="79">
        <f t="shared" si="44"/>
        <v>566.68999999999983</v>
      </c>
      <c r="P65" s="80">
        <f t="shared" si="44"/>
        <v>113.98200000000001</v>
      </c>
      <c r="Q65" s="80">
        <f t="shared" si="44"/>
        <v>2.1970000000000001</v>
      </c>
      <c r="R65" s="213">
        <f t="shared" si="44"/>
        <v>682.86900000000003</v>
      </c>
      <c r="S65" s="79">
        <f t="shared" si="44"/>
        <v>548.90899999999988</v>
      </c>
      <c r="T65" s="80">
        <f t="shared" si="44"/>
        <v>74.563000000000002</v>
      </c>
      <c r="U65" s="80">
        <f t="shared" si="44"/>
        <v>1.7030000000000001</v>
      </c>
      <c r="V65" s="213">
        <f t="shared" si="44"/>
        <v>625.17499999999995</v>
      </c>
      <c r="W65" s="79">
        <f t="shared" si="44"/>
        <v>548.90899999999988</v>
      </c>
      <c r="X65" s="80">
        <f t="shared" si="44"/>
        <v>35.112999999999992</v>
      </c>
      <c r="Y65" s="80">
        <f t="shared" si="44"/>
        <v>1.2429999999999999</v>
      </c>
      <c r="Z65" s="213">
        <f t="shared" si="44"/>
        <v>585.26499999999987</v>
      </c>
      <c r="AA65" s="79">
        <f t="shared" si="44"/>
        <v>109.29299999999998</v>
      </c>
      <c r="AB65" s="80">
        <f t="shared" si="44"/>
        <v>4.8250000000000011</v>
      </c>
      <c r="AC65" s="80">
        <f t="shared" si="44"/>
        <v>0.78900000000000003</v>
      </c>
      <c r="AD65" s="213">
        <f t="shared" si="44"/>
        <v>114.90699999999998</v>
      </c>
      <c r="AE65" s="79">
        <f t="shared" si="44"/>
        <v>63.161000000000001</v>
      </c>
      <c r="AF65" s="80">
        <f t="shared" si="44"/>
        <v>1.304</v>
      </c>
      <c r="AG65" s="80">
        <f t="shared" si="44"/>
        <v>0.23899999999999999</v>
      </c>
      <c r="AH65" s="213">
        <f t="shared" si="44"/>
        <v>64.703999999999994</v>
      </c>
      <c r="AI65" s="79">
        <f>SUM(AI66:AI68)</f>
        <v>8.838000000000001</v>
      </c>
      <c r="AJ65" s="80">
        <f t="shared" si="44"/>
        <v>0.185</v>
      </c>
      <c r="AK65" s="80">
        <f t="shared" si="44"/>
        <v>1.0999999999999999E-2</v>
      </c>
      <c r="AL65" s="78">
        <f t="shared" si="44"/>
        <v>9.0340000000000007</v>
      </c>
      <c r="AM65" s="159">
        <f>SUM(AM66:AM68)</f>
        <v>3.8600000000000003</v>
      </c>
      <c r="AN65" s="80">
        <f t="shared" ref="AN65:AT65" si="45">SUM(AN66:AN68)</f>
        <v>7.9000000000000001E-2</v>
      </c>
      <c r="AO65" s="80">
        <f t="shared" si="45"/>
        <v>0</v>
      </c>
      <c r="AP65" s="78">
        <f t="shared" si="45"/>
        <v>3.9390000000000005</v>
      </c>
      <c r="AQ65" s="79">
        <f t="shared" si="45"/>
        <v>4.5680000000000005</v>
      </c>
      <c r="AR65" s="80">
        <f t="shared" si="45"/>
        <v>6.7000000000000004E-2</v>
      </c>
      <c r="AS65" s="80">
        <f t="shared" si="45"/>
        <v>0</v>
      </c>
      <c r="AT65" s="213">
        <f t="shared" si="45"/>
        <v>4.6350000000000007</v>
      </c>
      <c r="AU65" s="79">
        <f t="shared" si="44"/>
        <v>4.5680000000000005</v>
      </c>
      <c r="AV65" s="80">
        <f t="shared" si="44"/>
        <v>5.4999999999999993E-2</v>
      </c>
      <c r="AW65" s="80">
        <f t="shared" si="44"/>
        <v>0</v>
      </c>
      <c r="AX65" s="213">
        <f t="shared" si="44"/>
        <v>4.6230000000000011</v>
      </c>
      <c r="AY65" s="79">
        <f t="shared" si="44"/>
        <v>23.474</v>
      </c>
      <c r="AZ65" s="80">
        <f t="shared" si="44"/>
        <v>0.17600000000000005</v>
      </c>
      <c r="BA65" s="80">
        <f t="shared" si="44"/>
        <v>0</v>
      </c>
      <c r="BB65" s="213">
        <f t="shared" si="44"/>
        <v>23.650000000000002</v>
      </c>
      <c r="BC65" s="4"/>
    </row>
    <row r="66" spans="1:58" ht="13.9" customHeight="1" x14ac:dyDescent="0.2">
      <c r="A66" s="451"/>
      <c r="B66" s="139"/>
      <c r="C66" s="140" t="s">
        <v>58</v>
      </c>
      <c r="D66" s="141">
        <f>F66*E66</f>
        <v>3944.1979999999999</v>
      </c>
      <c r="E66" s="163">
        <v>1</v>
      </c>
      <c r="F66" s="209">
        <v>3944.1979999999999</v>
      </c>
      <c r="G66" s="143">
        <v>618.86200000000008</v>
      </c>
      <c r="H66" s="144">
        <v>133.35000000000002</v>
      </c>
      <c r="I66" s="144">
        <v>0.42599999999999993</v>
      </c>
      <c r="J66" s="210">
        <f>SUM(G66:I66)</f>
        <v>752.63800000000015</v>
      </c>
      <c r="K66" s="143">
        <v>1020.274</v>
      </c>
      <c r="L66" s="144">
        <v>178.56399999999999</v>
      </c>
      <c r="M66" s="144">
        <v>0.43199999999999994</v>
      </c>
      <c r="N66" s="210">
        <f>K66+L66+M66</f>
        <v>1199.27</v>
      </c>
      <c r="O66" s="143">
        <v>548.11999999999989</v>
      </c>
      <c r="P66" s="144">
        <v>112.91100000000002</v>
      </c>
      <c r="Q66" s="144">
        <v>0.29699999999999999</v>
      </c>
      <c r="R66" s="210">
        <f>O66+P66+Q66</f>
        <v>661.32799999999997</v>
      </c>
      <c r="S66" s="143">
        <v>530.33899999999994</v>
      </c>
      <c r="T66" s="144">
        <v>73.738</v>
      </c>
      <c r="U66" s="144">
        <v>0.246</v>
      </c>
      <c r="V66" s="210">
        <f>S66+T66+U66</f>
        <v>604.32299999999998</v>
      </c>
      <c r="W66" s="143">
        <v>530.33899999999994</v>
      </c>
      <c r="X66" s="144">
        <v>34.538999999999994</v>
      </c>
      <c r="Y66" s="144">
        <v>0.23699999999999999</v>
      </c>
      <c r="Z66" s="210">
        <f>W66+X66+Y66</f>
        <v>565.1149999999999</v>
      </c>
      <c r="AA66" s="143">
        <v>90.722999999999971</v>
      </c>
      <c r="AB66" s="144">
        <v>4.4990000000000006</v>
      </c>
      <c r="AC66" s="144">
        <v>0.23</v>
      </c>
      <c r="AD66" s="210">
        <f>AA66+AB66+AC66</f>
        <v>95.45199999999997</v>
      </c>
      <c r="AE66" s="143">
        <v>53.606000000000002</v>
      </c>
      <c r="AF66" s="144">
        <v>1.2270000000000001</v>
      </c>
      <c r="AG66" s="144">
        <v>0.128</v>
      </c>
      <c r="AH66" s="210">
        <f>AE66+AF66+AG66</f>
        <v>54.960999999999999</v>
      </c>
      <c r="AI66" s="143">
        <v>8.2980000000000018</v>
      </c>
      <c r="AJ66" s="144">
        <v>0.17100000000000001</v>
      </c>
      <c r="AK66" s="144">
        <v>1.0999999999999999E-2</v>
      </c>
      <c r="AL66" s="125">
        <f>AI66+AJ66+AK66</f>
        <v>8.48</v>
      </c>
      <c r="AM66" s="145">
        <v>3.3200000000000003</v>
      </c>
      <c r="AN66" s="146">
        <v>6.7000000000000004E-2</v>
      </c>
      <c r="AO66" s="146">
        <v>0</v>
      </c>
      <c r="AP66" s="51">
        <f>SUM(AM66:AO66)</f>
        <v>3.3870000000000005</v>
      </c>
      <c r="AQ66" s="143">
        <v>4.0280000000000005</v>
      </c>
      <c r="AR66" s="144">
        <v>5.7000000000000002E-2</v>
      </c>
      <c r="AS66" s="144">
        <v>0</v>
      </c>
      <c r="AT66" s="210">
        <f>AQ66+AR66+AS66</f>
        <v>4.0850000000000009</v>
      </c>
      <c r="AU66" s="143">
        <v>4.0280000000000005</v>
      </c>
      <c r="AV66" s="144">
        <v>4.5999999999999992E-2</v>
      </c>
      <c r="AW66" s="144">
        <v>0</v>
      </c>
      <c r="AX66" s="210">
        <f>AU66+AV66+AW66</f>
        <v>4.0740000000000007</v>
      </c>
      <c r="AY66" s="143">
        <v>21.044</v>
      </c>
      <c r="AZ66" s="144">
        <v>0.15800000000000006</v>
      </c>
      <c r="BA66" s="144">
        <v>0</v>
      </c>
      <c r="BB66" s="210">
        <f>AY66+AZ66+BA66</f>
        <v>21.202000000000002</v>
      </c>
      <c r="BC66" s="4"/>
    </row>
    <row r="67" spans="1:58" ht="13.9" customHeight="1" x14ac:dyDescent="0.2">
      <c r="A67" s="451"/>
      <c r="B67" s="139"/>
      <c r="C67" s="140" t="s">
        <v>76</v>
      </c>
      <c r="D67" s="141">
        <f>F67*E67</f>
        <v>7.7566363467607138</v>
      </c>
      <c r="E67" s="163">
        <v>0.92816038611471996</v>
      </c>
      <c r="F67" s="161">
        <v>8.3569999999999993</v>
      </c>
      <c r="G67" s="143">
        <v>0.54</v>
      </c>
      <c r="H67" s="214">
        <v>2.5000000000000001E-2</v>
      </c>
      <c r="I67" s="144">
        <v>0</v>
      </c>
      <c r="J67" s="210">
        <f>G67+H67+I67</f>
        <v>0.56500000000000006</v>
      </c>
      <c r="K67" s="143">
        <v>0.54</v>
      </c>
      <c r="L67" s="214">
        <v>2.4E-2</v>
      </c>
      <c r="M67" s="144"/>
      <c r="N67" s="210">
        <f>K67+L67+M67</f>
        <v>0.56400000000000006</v>
      </c>
      <c r="O67" s="215">
        <v>0.54</v>
      </c>
      <c r="P67" s="214">
        <v>2.1000000000000001E-2</v>
      </c>
      <c r="Q67" s="144">
        <v>0</v>
      </c>
      <c r="R67" s="210">
        <f>O67+P67+Q67</f>
        <v>0.56100000000000005</v>
      </c>
      <c r="S67" s="215">
        <v>0.54</v>
      </c>
      <c r="T67" s="214">
        <v>0.02</v>
      </c>
      <c r="U67" s="144">
        <v>0</v>
      </c>
      <c r="V67" s="210">
        <f>S67+T67+U67</f>
        <v>0.56000000000000005</v>
      </c>
      <c r="W67" s="215">
        <v>0.54</v>
      </c>
      <c r="X67" s="214">
        <v>1.8000000000000002E-2</v>
      </c>
      <c r="Y67" s="144"/>
      <c r="Z67" s="210">
        <f>W67+X67+Y67</f>
        <v>0.55800000000000005</v>
      </c>
      <c r="AA67" s="215">
        <v>0.54</v>
      </c>
      <c r="AB67" s="214">
        <v>1.7000000000000001E-2</v>
      </c>
      <c r="AC67" s="144">
        <v>0</v>
      </c>
      <c r="AD67" s="210">
        <f>AA67+AB67+AC67</f>
        <v>0.55700000000000005</v>
      </c>
      <c r="AE67" s="215">
        <v>0.54</v>
      </c>
      <c r="AF67" s="214">
        <v>1.4999999999999999E-2</v>
      </c>
      <c r="AG67" s="144"/>
      <c r="AH67" s="210">
        <f>AE67+AF67+AG67</f>
        <v>0.55500000000000005</v>
      </c>
      <c r="AI67" s="215">
        <v>0.54</v>
      </c>
      <c r="AJ67" s="214">
        <v>1.3999999999999999E-2</v>
      </c>
      <c r="AK67" s="144">
        <v>0</v>
      </c>
      <c r="AL67" s="125">
        <f>AI67+AJ67+AK67</f>
        <v>0.55400000000000005</v>
      </c>
      <c r="AM67" s="145">
        <v>0.54</v>
      </c>
      <c r="AN67" s="146">
        <v>1.2E-2</v>
      </c>
      <c r="AO67" s="146">
        <v>0</v>
      </c>
      <c r="AP67" s="51">
        <f t="shared" ref="AP67:AP68" si="46">SUM(AM67:AO67)</f>
        <v>0.55200000000000005</v>
      </c>
      <c r="AQ67" s="215">
        <v>0.54</v>
      </c>
      <c r="AR67" s="214">
        <v>0.01</v>
      </c>
      <c r="AS67" s="144"/>
      <c r="AT67" s="210">
        <f>AQ67+AR67+AS67</f>
        <v>0.55000000000000004</v>
      </c>
      <c r="AU67" s="143">
        <v>0.54</v>
      </c>
      <c r="AV67" s="144">
        <v>9.0000000000000011E-3</v>
      </c>
      <c r="AW67" s="144">
        <v>0</v>
      </c>
      <c r="AX67" s="210">
        <f>AU67+AV67+AW67</f>
        <v>0.54900000000000004</v>
      </c>
      <c r="AY67" s="143">
        <v>2.4299999999999997</v>
      </c>
      <c r="AZ67" s="144">
        <v>1.8000000000000002E-2</v>
      </c>
      <c r="BA67" s="144"/>
      <c r="BB67" s="210">
        <f>AY67+AZ67+BA67</f>
        <v>2.4479999999999995</v>
      </c>
      <c r="BC67" s="4"/>
    </row>
    <row r="68" spans="1:58" ht="13.9" customHeight="1" thickBot="1" x14ac:dyDescent="0.25">
      <c r="A68" s="451"/>
      <c r="B68" s="139"/>
      <c r="C68" s="140" t="s">
        <v>99</v>
      </c>
      <c r="D68" s="141">
        <f>F68*E68</f>
        <v>13002.896127833867</v>
      </c>
      <c r="E68" s="216">
        <v>110.949999384227</v>
      </c>
      <c r="F68" s="161">
        <v>117.196</v>
      </c>
      <c r="G68" s="143">
        <v>18.03</v>
      </c>
      <c r="H68" s="144">
        <v>1.544</v>
      </c>
      <c r="I68" s="144">
        <v>2.794</v>
      </c>
      <c r="J68" s="210">
        <f>G68+H68+I68</f>
        <v>22.368000000000002</v>
      </c>
      <c r="K68" s="143">
        <v>18.03</v>
      </c>
      <c r="L68" s="144">
        <v>1.2969999999999999</v>
      </c>
      <c r="M68" s="144">
        <v>2.347</v>
      </c>
      <c r="N68" s="210">
        <f>K68+L68+M68</f>
        <v>21.674000000000003</v>
      </c>
      <c r="O68" s="143">
        <v>18.03</v>
      </c>
      <c r="P68" s="144">
        <v>1.05</v>
      </c>
      <c r="Q68" s="144">
        <v>1.9</v>
      </c>
      <c r="R68" s="210">
        <f>O68+P68+Q68</f>
        <v>20.98</v>
      </c>
      <c r="S68" s="143">
        <v>18.03</v>
      </c>
      <c r="T68" s="144">
        <v>0.80500000000000005</v>
      </c>
      <c r="U68" s="144">
        <v>1.4570000000000001</v>
      </c>
      <c r="V68" s="210">
        <f>S68+T68+U68</f>
        <v>20.292000000000002</v>
      </c>
      <c r="W68" s="143">
        <v>18.03</v>
      </c>
      <c r="X68" s="144">
        <v>0.55600000000000005</v>
      </c>
      <c r="Y68" s="144">
        <v>1.006</v>
      </c>
      <c r="Z68" s="210">
        <f>W68+X68+Y68</f>
        <v>19.592000000000002</v>
      </c>
      <c r="AA68" s="143">
        <v>18.03</v>
      </c>
      <c r="AB68" s="144">
        <v>0.309</v>
      </c>
      <c r="AC68" s="144">
        <v>0.55900000000000005</v>
      </c>
      <c r="AD68" s="210">
        <f>AA68+AB68+AC68</f>
        <v>18.898000000000003</v>
      </c>
      <c r="AE68" s="143">
        <v>9.0150000000000006</v>
      </c>
      <c r="AF68" s="144">
        <v>6.2E-2</v>
      </c>
      <c r="AG68" s="144">
        <v>0.111</v>
      </c>
      <c r="AH68" s="210">
        <f>AE68+AF68+AG68</f>
        <v>9.1880000000000006</v>
      </c>
      <c r="AI68" s="143">
        <v>0</v>
      </c>
      <c r="AJ68" s="144">
        <v>0</v>
      </c>
      <c r="AK68" s="144">
        <v>0</v>
      </c>
      <c r="AL68" s="125">
        <f>AI68+AJ68+AK68</f>
        <v>0</v>
      </c>
      <c r="AM68" s="145">
        <v>0</v>
      </c>
      <c r="AN68" s="146">
        <v>0</v>
      </c>
      <c r="AO68" s="146">
        <v>0</v>
      </c>
      <c r="AP68" s="51">
        <f t="shared" si="46"/>
        <v>0</v>
      </c>
      <c r="AQ68" s="143">
        <v>0</v>
      </c>
      <c r="AR68" s="144">
        <v>0</v>
      </c>
      <c r="AS68" s="144">
        <v>0</v>
      </c>
      <c r="AT68" s="210">
        <f>AQ68+AR68+AS68</f>
        <v>0</v>
      </c>
      <c r="AU68" s="143">
        <v>0</v>
      </c>
      <c r="AV68" s="144">
        <v>0</v>
      </c>
      <c r="AW68" s="144">
        <v>0</v>
      </c>
      <c r="AX68" s="210">
        <f>AU68+AV68+AW68</f>
        <v>0</v>
      </c>
      <c r="AY68" s="143">
        <v>0</v>
      </c>
      <c r="AZ68" s="144">
        <v>0</v>
      </c>
      <c r="BA68" s="144">
        <v>0</v>
      </c>
      <c r="BB68" s="210">
        <f>AY68+AZ68+BA68</f>
        <v>0</v>
      </c>
      <c r="BC68" s="4"/>
    </row>
    <row r="69" spans="1:58" ht="13.9" customHeight="1" x14ac:dyDescent="0.2">
      <c r="A69" s="451"/>
      <c r="B69" s="217" t="s">
        <v>100</v>
      </c>
      <c r="C69" s="86" t="s">
        <v>101</v>
      </c>
      <c r="D69" s="189"/>
      <c r="E69" s="190"/>
      <c r="F69" s="218">
        <f t="shared" ref="F69:BB69" si="47">F70+F73</f>
        <v>1248.48</v>
      </c>
      <c r="G69" s="192">
        <f t="shared" si="47"/>
        <v>497.42599999999993</v>
      </c>
      <c r="H69" s="193">
        <f t="shared" si="47"/>
        <v>48.108000000000004</v>
      </c>
      <c r="I69" s="193">
        <f t="shared" si="47"/>
        <v>1.6430000000000002</v>
      </c>
      <c r="J69" s="194">
        <f t="shared" si="47"/>
        <v>547.17699999999991</v>
      </c>
      <c r="K69" s="192">
        <f t="shared" si="47"/>
        <v>137.709</v>
      </c>
      <c r="L69" s="193">
        <f t="shared" si="47"/>
        <v>36.728999999999999</v>
      </c>
      <c r="M69" s="193">
        <f t="shared" si="47"/>
        <v>0.68900000000000006</v>
      </c>
      <c r="N69" s="194">
        <f t="shared" si="47"/>
        <v>175.12700000000001</v>
      </c>
      <c r="O69" s="192">
        <f t="shared" si="47"/>
        <v>124.82400000000001</v>
      </c>
      <c r="P69" s="193">
        <f t="shared" si="47"/>
        <v>30.202000000000002</v>
      </c>
      <c r="Q69" s="193">
        <f t="shared" si="47"/>
        <v>7.5999999999999998E-2</v>
      </c>
      <c r="R69" s="194">
        <f t="shared" si="47"/>
        <v>155.102</v>
      </c>
      <c r="S69" s="192">
        <f t="shared" si="47"/>
        <v>122.13300000000001</v>
      </c>
      <c r="T69" s="193">
        <f t="shared" si="47"/>
        <v>23.966999999999999</v>
      </c>
      <c r="U69" s="193">
        <f t="shared" si="47"/>
        <v>7.5999999999999998E-2</v>
      </c>
      <c r="V69" s="194">
        <f t="shared" si="47"/>
        <v>146.17600000000002</v>
      </c>
      <c r="W69" s="192">
        <f t="shared" si="47"/>
        <v>122.13300000000001</v>
      </c>
      <c r="X69" s="193">
        <f t="shared" si="47"/>
        <v>17.581000000000003</v>
      </c>
      <c r="Y69" s="193">
        <f t="shared" si="47"/>
        <v>7.5999999999999998E-2</v>
      </c>
      <c r="Z69" s="194">
        <f t="shared" si="47"/>
        <v>139.79</v>
      </c>
      <c r="AA69" s="192">
        <f t="shared" si="47"/>
        <v>122.13300000000001</v>
      </c>
      <c r="AB69" s="193">
        <f t="shared" si="47"/>
        <v>11.354000000000001</v>
      </c>
      <c r="AC69" s="193">
        <f t="shared" si="47"/>
        <v>7.5999999999999998E-2</v>
      </c>
      <c r="AD69" s="194">
        <f t="shared" si="47"/>
        <v>133.56300000000002</v>
      </c>
      <c r="AE69" s="192">
        <f t="shared" si="47"/>
        <v>83.960000000000008</v>
      </c>
      <c r="AF69" s="193">
        <f t="shared" si="47"/>
        <v>5.0109999999999992</v>
      </c>
      <c r="AG69" s="193">
        <f t="shared" si="47"/>
        <v>5.3999999999999999E-2</v>
      </c>
      <c r="AH69" s="194">
        <f t="shared" si="47"/>
        <v>89.025000000000006</v>
      </c>
      <c r="AI69" s="192">
        <f t="shared" si="47"/>
        <v>45.786999999999999</v>
      </c>
      <c r="AJ69" s="193">
        <f t="shared" si="47"/>
        <v>1.73</v>
      </c>
      <c r="AK69" s="193">
        <f t="shared" si="47"/>
        <v>0</v>
      </c>
      <c r="AL69" s="191">
        <f t="shared" si="47"/>
        <v>47.516999999999996</v>
      </c>
      <c r="AM69" s="195">
        <f t="shared" si="47"/>
        <v>0</v>
      </c>
      <c r="AN69" s="193">
        <f t="shared" si="47"/>
        <v>0</v>
      </c>
      <c r="AO69" s="193">
        <f t="shared" si="47"/>
        <v>0</v>
      </c>
      <c r="AP69" s="196">
        <f t="shared" si="47"/>
        <v>0</v>
      </c>
      <c r="AQ69" s="192">
        <f t="shared" si="47"/>
        <v>0</v>
      </c>
      <c r="AR69" s="193">
        <f t="shared" si="47"/>
        <v>0</v>
      </c>
      <c r="AS69" s="193">
        <f t="shared" si="47"/>
        <v>0</v>
      </c>
      <c r="AT69" s="194">
        <f t="shared" si="47"/>
        <v>0</v>
      </c>
      <c r="AU69" s="192">
        <f t="shared" si="47"/>
        <v>0</v>
      </c>
      <c r="AV69" s="193">
        <f t="shared" si="47"/>
        <v>0</v>
      </c>
      <c r="AW69" s="193">
        <f t="shared" si="47"/>
        <v>0</v>
      </c>
      <c r="AX69" s="194">
        <f t="shared" si="47"/>
        <v>0</v>
      </c>
      <c r="AY69" s="192">
        <f t="shared" si="47"/>
        <v>0</v>
      </c>
      <c r="AZ69" s="193">
        <f t="shared" si="47"/>
        <v>0</v>
      </c>
      <c r="BA69" s="193">
        <f t="shared" si="47"/>
        <v>0</v>
      </c>
      <c r="BB69" s="194">
        <f t="shared" si="47"/>
        <v>0</v>
      </c>
      <c r="BC69" s="4"/>
    </row>
    <row r="70" spans="1:58" ht="13.5" customHeight="1" x14ac:dyDescent="0.2">
      <c r="A70" s="451"/>
      <c r="B70" s="139" t="s">
        <v>102</v>
      </c>
      <c r="C70" s="205" t="s">
        <v>103</v>
      </c>
      <c r="D70" s="83">
        <f>SUM(D71:D72)</f>
        <v>1195.5997087432702</v>
      </c>
      <c r="E70" s="206"/>
      <c r="F70" s="168">
        <f t="shared" ref="F70:BB70" si="48">SUM(F71:F72)</f>
        <v>1256.1100000000001</v>
      </c>
      <c r="G70" s="79">
        <f t="shared" si="48"/>
        <v>497.42599999999993</v>
      </c>
      <c r="H70" s="80">
        <f t="shared" si="48"/>
        <v>48.108000000000004</v>
      </c>
      <c r="I70" s="212">
        <f t="shared" si="48"/>
        <v>1.6430000000000002</v>
      </c>
      <c r="J70" s="156">
        <f t="shared" si="48"/>
        <v>547.17699999999991</v>
      </c>
      <c r="K70" s="79">
        <f t="shared" si="48"/>
        <v>137.709</v>
      </c>
      <c r="L70" s="80">
        <f t="shared" si="48"/>
        <v>36.728999999999999</v>
      </c>
      <c r="M70" s="80">
        <f t="shared" si="48"/>
        <v>0.68900000000000006</v>
      </c>
      <c r="N70" s="156">
        <f t="shared" si="48"/>
        <v>175.12700000000001</v>
      </c>
      <c r="O70" s="79">
        <f t="shared" si="48"/>
        <v>124.82400000000001</v>
      </c>
      <c r="P70" s="80">
        <f t="shared" si="48"/>
        <v>30.202000000000002</v>
      </c>
      <c r="Q70" s="80">
        <f t="shared" si="48"/>
        <v>7.5999999999999998E-2</v>
      </c>
      <c r="R70" s="156">
        <f t="shared" si="48"/>
        <v>155.102</v>
      </c>
      <c r="S70" s="79">
        <f t="shared" si="48"/>
        <v>122.13300000000001</v>
      </c>
      <c r="T70" s="80">
        <f t="shared" si="48"/>
        <v>23.966999999999999</v>
      </c>
      <c r="U70" s="80">
        <f t="shared" si="48"/>
        <v>7.5999999999999998E-2</v>
      </c>
      <c r="V70" s="156">
        <f t="shared" si="48"/>
        <v>146.17600000000002</v>
      </c>
      <c r="W70" s="79">
        <f t="shared" si="48"/>
        <v>122.13300000000001</v>
      </c>
      <c r="X70" s="80">
        <f t="shared" si="48"/>
        <v>17.581000000000003</v>
      </c>
      <c r="Y70" s="80">
        <f t="shared" si="48"/>
        <v>7.5999999999999998E-2</v>
      </c>
      <c r="Z70" s="156">
        <f t="shared" si="48"/>
        <v>139.79</v>
      </c>
      <c r="AA70" s="79">
        <f t="shared" si="48"/>
        <v>122.13300000000001</v>
      </c>
      <c r="AB70" s="80">
        <f t="shared" si="48"/>
        <v>11.354000000000001</v>
      </c>
      <c r="AC70" s="80">
        <f t="shared" si="48"/>
        <v>7.5999999999999998E-2</v>
      </c>
      <c r="AD70" s="156">
        <f t="shared" si="48"/>
        <v>133.56300000000002</v>
      </c>
      <c r="AE70" s="79">
        <f t="shared" si="48"/>
        <v>83.960000000000008</v>
      </c>
      <c r="AF70" s="80">
        <f t="shared" si="48"/>
        <v>5.0109999999999992</v>
      </c>
      <c r="AG70" s="80">
        <f t="shared" si="48"/>
        <v>5.3999999999999999E-2</v>
      </c>
      <c r="AH70" s="156">
        <f t="shared" si="48"/>
        <v>89.025000000000006</v>
      </c>
      <c r="AI70" s="79">
        <f t="shared" si="48"/>
        <v>45.786999999999999</v>
      </c>
      <c r="AJ70" s="80">
        <f t="shared" si="48"/>
        <v>1.73</v>
      </c>
      <c r="AK70" s="80">
        <f t="shared" si="48"/>
        <v>0</v>
      </c>
      <c r="AL70" s="158">
        <f t="shared" si="48"/>
        <v>47.516999999999996</v>
      </c>
      <c r="AM70" s="159">
        <f t="shared" si="48"/>
        <v>0</v>
      </c>
      <c r="AN70" s="80">
        <f t="shared" si="48"/>
        <v>0</v>
      </c>
      <c r="AO70" s="80">
        <f t="shared" si="48"/>
        <v>0</v>
      </c>
      <c r="AP70" s="78">
        <f t="shared" si="48"/>
        <v>0</v>
      </c>
      <c r="AQ70" s="79">
        <f t="shared" si="48"/>
        <v>0</v>
      </c>
      <c r="AR70" s="80">
        <f t="shared" si="48"/>
        <v>0</v>
      </c>
      <c r="AS70" s="80">
        <f t="shared" si="48"/>
        <v>0</v>
      </c>
      <c r="AT70" s="156">
        <f t="shared" si="48"/>
        <v>0</v>
      </c>
      <c r="AU70" s="79">
        <f t="shared" si="48"/>
        <v>0</v>
      </c>
      <c r="AV70" s="80">
        <f t="shared" si="48"/>
        <v>0</v>
      </c>
      <c r="AW70" s="80">
        <f t="shared" si="48"/>
        <v>0</v>
      </c>
      <c r="AX70" s="156">
        <f t="shared" si="48"/>
        <v>0</v>
      </c>
      <c r="AY70" s="79">
        <f t="shared" si="48"/>
        <v>0</v>
      </c>
      <c r="AZ70" s="80">
        <f t="shared" si="48"/>
        <v>0</v>
      </c>
      <c r="BA70" s="80">
        <f t="shared" si="48"/>
        <v>0</v>
      </c>
      <c r="BB70" s="156">
        <f t="shared" si="48"/>
        <v>0</v>
      </c>
      <c r="BC70" s="4"/>
    </row>
    <row r="71" spans="1:58" ht="13.5" customHeight="1" x14ac:dyDescent="0.2">
      <c r="A71" s="451"/>
      <c r="B71" s="139"/>
      <c r="C71" s="219" t="s">
        <v>104</v>
      </c>
      <c r="D71" s="141">
        <f>F71*E71</f>
        <v>413.81299999999999</v>
      </c>
      <c r="E71" s="163">
        <v>1</v>
      </c>
      <c r="F71" s="209">
        <v>413.81299999999999</v>
      </c>
      <c r="G71" s="143">
        <v>404.33</v>
      </c>
      <c r="H71" s="144">
        <v>22.212</v>
      </c>
      <c r="I71" s="144">
        <v>1.056</v>
      </c>
      <c r="J71" s="210">
        <f>G71+H71+I71</f>
        <v>427.59799999999996</v>
      </c>
      <c r="K71" s="143">
        <v>9.4809999999999999</v>
      </c>
      <c r="L71" s="144">
        <v>0.187</v>
      </c>
      <c r="M71" s="144">
        <v>0.02</v>
      </c>
      <c r="N71" s="210">
        <f>K71+L71+M71</f>
        <v>9.6879999999999988</v>
      </c>
      <c r="O71" s="143">
        <v>0</v>
      </c>
      <c r="P71" s="144">
        <v>0</v>
      </c>
      <c r="Q71" s="144">
        <v>0</v>
      </c>
      <c r="R71" s="210">
        <f>O71+P71+Q71</f>
        <v>0</v>
      </c>
      <c r="S71" s="143">
        <v>0</v>
      </c>
      <c r="T71" s="144">
        <v>0</v>
      </c>
      <c r="U71" s="144">
        <v>0</v>
      </c>
      <c r="V71" s="210">
        <f>S71+T71+U71</f>
        <v>0</v>
      </c>
      <c r="W71" s="143">
        <v>0</v>
      </c>
      <c r="X71" s="144">
        <v>0</v>
      </c>
      <c r="Y71" s="144">
        <v>0</v>
      </c>
      <c r="Z71" s="210">
        <f>W71+X71+Y71</f>
        <v>0</v>
      </c>
      <c r="AA71" s="143">
        <v>0</v>
      </c>
      <c r="AB71" s="144">
        <v>0</v>
      </c>
      <c r="AC71" s="144">
        <v>0</v>
      </c>
      <c r="AD71" s="210">
        <f>AA71+AB71+AC71</f>
        <v>0</v>
      </c>
      <c r="AE71" s="143">
        <v>0</v>
      </c>
      <c r="AF71" s="144">
        <v>0</v>
      </c>
      <c r="AG71" s="144">
        <v>0</v>
      </c>
      <c r="AH71" s="210">
        <f>AE71+AF71+AG71</f>
        <v>0</v>
      </c>
      <c r="AI71" s="143">
        <v>0</v>
      </c>
      <c r="AJ71" s="144">
        <v>0</v>
      </c>
      <c r="AK71" s="144">
        <v>0</v>
      </c>
      <c r="AL71" s="125">
        <f>AI71+AJ71+AK71</f>
        <v>0</v>
      </c>
      <c r="AM71" s="145">
        <v>0</v>
      </c>
      <c r="AN71" s="146">
        <v>0</v>
      </c>
      <c r="AO71" s="146">
        <v>0</v>
      </c>
      <c r="AP71" s="51">
        <f>SUM(AM71:AO71)</f>
        <v>0</v>
      </c>
      <c r="AQ71" s="143">
        <v>0</v>
      </c>
      <c r="AR71" s="144">
        <v>0</v>
      </c>
      <c r="AS71" s="144">
        <v>0</v>
      </c>
      <c r="AT71" s="210">
        <f>AQ71+AR71+AS71</f>
        <v>0</v>
      </c>
      <c r="AU71" s="143">
        <v>0</v>
      </c>
      <c r="AV71" s="144">
        <v>0</v>
      </c>
      <c r="AW71" s="144">
        <v>0</v>
      </c>
      <c r="AX71" s="210">
        <f>AU71+AV71+AW71</f>
        <v>0</v>
      </c>
      <c r="AY71" s="143">
        <v>0</v>
      </c>
      <c r="AZ71" s="144">
        <v>0</v>
      </c>
      <c r="BA71" s="144">
        <v>0</v>
      </c>
      <c r="BB71" s="210">
        <f>AY71+AZ71+BA71</f>
        <v>0</v>
      </c>
      <c r="BC71" s="4"/>
    </row>
    <row r="72" spans="1:58" ht="13.5" customHeight="1" x14ac:dyDescent="0.2">
      <c r="A72" s="451"/>
      <c r="B72" s="139"/>
      <c r="C72" s="219" t="s">
        <v>105</v>
      </c>
      <c r="D72" s="141">
        <f>F72*E72</f>
        <v>781.78670874327031</v>
      </c>
      <c r="E72" s="163">
        <v>0.92816038611471996</v>
      </c>
      <c r="F72" s="161">
        <v>842.29700000000003</v>
      </c>
      <c r="G72" s="143">
        <v>93.095999999999975</v>
      </c>
      <c r="H72" s="144">
        <v>25.896000000000001</v>
      </c>
      <c r="I72" s="144">
        <v>0.58700000000000008</v>
      </c>
      <c r="J72" s="210">
        <f>G72+H72+I72</f>
        <v>119.57899999999998</v>
      </c>
      <c r="K72" s="143">
        <v>128.22800000000001</v>
      </c>
      <c r="L72" s="144">
        <v>36.542000000000002</v>
      </c>
      <c r="M72" s="144">
        <v>0.66900000000000004</v>
      </c>
      <c r="N72" s="210">
        <f>K72+L72+M72</f>
        <v>165.43900000000002</v>
      </c>
      <c r="O72" s="143">
        <v>124.82400000000001</v>
      </c>
      <c r="P72" s="144">
        <v>30.202000000000002</v>
      </c>
      <c r="Q72" s="144">
        <v>7.5999999999999998E-2</v>
      </c>
      <c r="R72" s="210">
        <f>O72+P72+Q72</f>
        <v>155.102</v>
      </c>
      <c r="S72" s="143">
        <v>122.13300000000001</v>
      </c>
      <c r="T72" s="144">
        <v>23.966999999999999</v>
      </c>
      <c r="U72" s="144">
        <v>7.5999999999999998E-2</v>
      </c>
      <c r="V72" s="210">
        <f>S72+T72+U72</f>
        <v>146.17600000000002</v>
      </c>
      <c r="W72" s="143">
        <v>122.13300000000001</v>
      </c>
      <c r="X72" s="144">
        <v>17.581000000000003</v>
      </c>
      <c r="Y72" s="144">
        <v>7.5999999999999998E-2</v>
      </c>
      <c r="Z72" s="210">
        <f>W72+X72+Y72</f>
        <v>139.79</v>
      </c>
      <c r="AA72" s="143">
        <v>122.13300000000001</v>
      </c>
      <c r="AB72" s="144">
        <v>11.354000000000001</v>
      </c>
      <c r="AC72" s="144">
        <v>7.5999999999999998E-2</v>
      </c>
      <c r="AD72" s="210">
        <f>AA72+AB72+AC72</f>
        <v>133.56300000000002</v>
      </c>
      <c r="AE72" s="143">
        <v>83.960000000000008</v>
      </c>
      <c r="AF72" s="144">
        <v>5.0109999999999992</v>
      </c>
      <c r="AG72" s="144">
        <v>5.3999999999999999E-2</v>
      </c>
      <c r="AH72" s="210">
        <f>AE72+AF72+AG72</f>
        <v>89.025000000000006</v>
      </c>
      <c r="AI72" s="143">
        <v>45.786999999999999</v>
      </c>
      <c r="AJ72" s="144">
        <v>1.73</v>
      </c>
      <c r="AK72" s="144">
        <v>0</v>
      </c>
      <c r="AL72" s="125">
        <f>AI72+AJ72+AK72</f>
        <v>47.516999999999996</v>
      </c>
      <c r="AM72" s="145">
        <v>0</v>
      </c>
      <c r="AN72" s="146">
        <v>0</v>
      </c>
      <c r="AO72" s="146">
        <v>0</v>
      </c>
      <c r="AP72" s="51">
        <f>SUM(AM72:AO72)</f>
        <v>0</v>
      </c>
      <c r="AQ72" s="143">
        <v>0</v>
      </c>
      <c r="AR72" s="144">
        <v>0</v>
      </c>
      <c r="AS72" s="144">
        <v>0</v>
      </c>
      <c r="AT72" s="210">
        <f>AQ72+AR72+AS72</f>
        <v>0</v>
      </c>
      <c r="AU72" s="143">
        <v>0</v>
      </c>
      <c r="AV72" s="144">
        <v>0</v>
      </c>
      <c r="AW72" s="144">
        <v>0</v>
      </c>
      <c r="AX72" s="210">
        <f>AU72+AV72+AW72</f>
        <v>0</v>
      </c>
      <c r="AY72" s="143">
        <v>0</v>
      </c>
      <c r="AZ72" s="144">
        <v>0</v>
      </c>
      <c r="BA72" s="144">
        <v>0</v>
      </c>
      <c r="BB72" s="210">
        <f>AY72+AZ72+BA72</f>
        <v>0</v>
      </c>
      <c r="BC72" s="4"/>
    </row>
    <row r="73" spans="1:58" ht="13.9" customHeight="1" x14ac:dyDescent="0.2">
      <c r="A73" s="451"/>
      <c r="B73" s="132" t="s">
        <v>106</v>
      </c>
      <c r="C73" s="205" t="s">
        <v>107</v>
      </c>
      <c r="D73" s="152"/>
      <c r="E73" s="206"/>
      <c r="F73" s="168">
        <f>SUM(F74:F74)</f>
        <v>-7.629999999999999</v>
      </c>
      <c r="G73" s="79">
        <f t="shared" ref="G73:BB73" si="49">SUM(G74:G74)</f>
        <v>0</v>
      </c>
      <c r="H73" s="80">
        <f t="shared" si="49"/>
        <v>0</v>
      </c>
      <c r="I73" s="212">
        <f t="shared" si="49"/>
        <v>0</v>
      </c>
      <c r="J73" s="156">
        <f t="shared" si="49"/>
        <v>0</v>
      </c>
      <c r="K73" s="79">
        <f t="shared" si="49"/>
        <v>0</v>
      </c>
      <c r="L73" s="80">
        <f t="shared" si="49"/>
        <v>0</v>
      </c>
      <c r="M73" s="80">
        <f t="shared" si="49"/>
        <v>0</v>
      </c>
      <c r="N73" s="156">
        <f t="shared" si="49"/>
        <v>0</v>
      </c>
      <c r="O73" s="79">
        <f t="shared" si="49"/>
        <v>0</v>
      </c>
      <c r="P73" s="80">
        <f t="shared" si="49"/>
        <v>0</v>
      </c>
      <c r="Q73" s="80">
        <f t="shared" si="49"/>
        <v>0</v>
      </c>
      <c r="R73" s="156">
        <f t="shared" si="49"/>
        <v>0</v>
      </c>
      <c r="S73" s="79">
        <f t="shared" si="49"/>
        <v>0</v>
      </c>
      <c r="T73" s="80">
        <f t="shared" si="49"/>
        <v>0</v>
      </c>
      <c r="U73" s="80">
        <f t="shared" si="49"/>
        <v>0</v>
      </c>
      <c r="V73" s="156">
        <f t="shared" si="49"/>
        <v>0</v>
      </c>
      <c r="W73" s="79">
        <f t="shared" si="49"/>
        <v>0</v>
      </c>
      <c r="X73" s="80">
        <f t="shared" si="49"/>
        <v>0</v>
      </c>
      <c r="Y73" s="80">
        <f t="shared" si="49"/>
        <v>0</v>
      </c>
      <c r="Z73" s="156">
        <f t="shared" si="49"/>
        <v>0</v>
      </c>
      <c r="AA73" s="79">
        <f t="shared" si="49"/>
        <v>0</v>
      </c>
      <c r="AB73" s="80">
        <f t="shared" si="49"/>
        <v>0</v>
      </c>
      <c r="AC73" s="80">
        <f t="shared" si="49"/>
        <v>0</v>
      </c>
      <c r="AD73" s="156">
        <f t="shared" si="49"/>
        <v>0</v>
      </c>
      <c r="AE73" s="79">
        <f t="shared" si="49"/>
        <v>0</v>
      </c>
      <c r="AF73" s="80">
        <f t="shared" si="49"/>
        <v>0</v>
      </c>
      <c r="AG73" s="80">
        <f t="shared" si="49"/>
        <v>0</v>
      </c>
      <c r="AH73" s="156">
        <f t="shared" si="49"/>
        <v>0</v>
      </c>
      <c r="AI73" s="79">
        <f t="shared" si="49"/>
        <v>0</v>
      </c>
      <c r="AJ73" s="80">
        <f t="shared" si="49"/>
        <v>0</v>
      </c>
      <c r="AK73" s="80">
        <f t="shared" si="49"/>
        <v>0</v>
      </c>
      <c r="AL73" s="158">
        <f t="shared" si="49"/>
        <v>0</v>
      </c>
      <c r="AM73" s="159">
        <f t="shared" si="49"/>
        <v>0</v>
      </c>
      <c r="AN73" s="80">
        <f t="shared" si="49"/>
        <v>0</v>
      </c>
      <c r="AO73" s="80">
        <f t="shared" si="49"/>
        <v>0</v>
      </c>
      <c r="AP73" s="165">
        <f t="shared" si="49"/>
        <v>0</v>
      </c>
      <c r="AQ73" s="79">
        <f t="shared" si="49"/>
        <v>0</v>
      </c>
      <c r="AR73" s="80">
        <f t="shared" si="49"/>
        <v>0</v>
      </c>
      <c r="AS73" s="80">
        <f t="shared" si="49"/>
        <v>0</v>
      </c>
      <c r="AT73" s="156">
        <f t="shared" si="49"/>
        <v>0</v>
      </c>
      <c r="AU73" s="79">
        <f t="shared" si="49"/>
        <v>0</v>
      </c>
      <c r="AV73" s="80">
        <f t="shared" si="49"/>
        <v>0</v>
      </c>
      <c r="AW73" s="80">
        <f t="shared" si="49"/>
        <v>0</v>
      </c>
      <c r="AX73" s="156">
        <f t="shared" si="49"/>
        <v>0</v>
      </c>
      <c r="AY73" s="79">
        <f t="shared" si="49"/>
        <v>0</v>
      </c>
      <c r="AZ73" s="80">
        <f t="shared" si="49"/>
        <v>0</v>
      </c>
      <c r="BA73" s="80">
        <f t="shared" si="49"/>
        <v>0</v>
      </c>
      <c r="BB73" s="156">
        <f t="shared" si="49"/>
        <v>0</v>
      </c>
      <c r="BC73" s="4"/>
      <c r="BD73" s="220"/>
      <c r="BE73" s="220"/>
      <c r="BF73" s="220"/>
    </row>
    <row r="74" spans="1:58" ht="13.9" customHeight="1" thickBot="1" x14ac:dyDescent="0.25">
      <c r="A74" s="451"/>
      <c r="B74" s="139"/>
      <c r="C74" s="170" t="s">
        <v>58</v>
      </c>
      <c r="D74" s="141">
        <f>F74*E74</f>
        <v>-7.629999999999999</v>
      </c>
      <c r="E74" s="163">
        <v>1</v>
      </c>
      <c r="F74" s="221">
        <v>-7.629999999999999</v>
      </c>
      <c r="G74" s="143">
        <v>0</v>
      </c>
      <c r="H74" s="144">
        <v>0</v>
      </c>
      <c r="I74" s="144">
        <v>0</v>
      </c>
      <c r="J74" s="210">
        <f>G74+H74+I74</f>
        <v>0</v>
      </c>
      <c r="K74" s="143">
        <v>0</v>
      </c>
      <c r="L74" s="144">
        <v>0</v>
      </c>
      <c r="M74" s="144">
        <v>0</v>
      </c>
      <c r="N74" s="210">
        <f>K74+L74+M74</f>
        <v>0</v>
      </c>
      <c r="O74" s="143">
        <v>0</v>
      </c>
      <c r="P74" s="144">
        <v>0</v>
      </c>
      <c r="Q74" s="144">
        <v>0</v>
      </c>
      <c r="R74" s="210">
        <f>O74+P74+Q74</f>
        <v>0</v>
      </c>
      <c r="S74" s="143">
        <v>0</v>
      </c>
      <c r="T74" s="144">
        <v>0</v>
      </c>
      <c r="U74" s="144">
        <v>0</v>
      </c>
      <c r="V74" s="210">
        <f>S74+T74+U74</f>
        <v>0</v>
      </c>
      <c r="W74" s="143">
        <v>0</v>
      </c>
      <c r="X74" s="144">
        <v>0</v>
      </c>
      <c r="Y74" s="144">
        <v>0</v>
      </c>
      <c r="Z74" s="210">
        <f>W74+X74+Y74</f>
        <v>0</v>
      </c>
      <c r="AA74" s="143">
        <v>0</v>
      </c>
      <c r="AB74" s="144">
        <v>0</v>
      </c>
      <c r="AC74" s="144">
        <v>0</v>
      </c>
      <c r="AD74" s="210">
        <f>AA74+AB74+AC74</f>
        <v>0</v>
      </c>
      <c r="AE74" s="143">
        <v>0</v>
      </c>
      <c r="AF74" s="144">
        <v>0</v>
      </c>
      <c r="AG74" s="144">
        <v>0</v>
      </c>
      <c r="AH74" s="210">
        <f>AE74+AF74+AG74</f>
        <v>0</v>
      </c>
      <c r="AI74" s="143">
        <v>0</v>
      </c>
      <c r="AJ74" s="144">
        <v>0</v>
      </c>
      <c r="AK74" s="144">
        <v>0</v>
      </c>
      <c r="AL74" s="125">
        <f>AI74+AJ74+AK74</f>
        <v>0</v>
      </c>
      <c r="AM74" s="145">
        <v>0</v>
      </c>
      <c r="AN74" s="146">
        <v>0</v>
      </c>
      <c r="AO74" s="146">
        <v>0</v>
      </c>
      <c r="AP74" s="51">
        <f>AM74+AN74+AO74</f>
        <v>0</v>
      </c>
      <c r="AQ74" s="143">
        <v>0</v>
      </c>
      <c r="AR74" s="144">
        <v>0</v>
      </c>
      <c r="AS74" s="144">
        <v>0</v>
      </c>
      <c r="AT74" s="210">
        <f>AQ74+AR74+AS74</f>
        <v>0</v>
      </c>
      <c r="AU74" s="143">
        <v>0</v>
      </c>
      <c r="AV74" s="144">
        <v>0</v>
      </c>
      <c r="AW74" s="144">
        <v>0</v>
      </c>
      <c r="AX74" s="210">
        <f>AU74+AV74+AW74</f>
        <v>0</v>
      </c>
      <c r="AY74" s="143">
        <v>0</v>
      </c>
      <c r="AZ74" s="144">
        <v>0</v>
      </c>
      <c r="BA74" s="144">
        <v>0</v>
      </c>
      <c r="BB74" s="210">
        <f>AY74+AZ74+BA74</f>
        <v>0</v>
      </c>
      <c r="BC74" s="4"/>
      <c r="BD74" s="220"/>
      <c r="BE74" s="220"/>
      <c r="BF74" s="220"/>
    </row>
    <row r="75" spans="1:58" ht="13.9" hidden="1" customHeight="1" thickTop="1" x14ac:dyDescent="0.2">
      <c r="A75" s="451"/>
      <c r="B75" s="217" t="s">
        <v>108</v>
      </c>
      <c r="C75" s="222" t="s">
        <v>109</v>
      </c>
      <c r="D75" s="54">
        <f>D76+D79</f>
        <v>0</v>
      </c>
      <c r="E75" s="223"/>
      <c r="F75" s="60">
        <f t="shared" ref="F75:BB75" si="50">F76+F79</f>
        <v>0</v>
      </c>
      <c r="G75" s="57">
        <f t="shared" si="50"/>
        <v>0</v>
      </c>
      <c r="H75" s="58">
        <f t="shared" si="50"/>
        <v>0</v>
      </c>
      <c r="I75" s="58">
        <f t="shared" si="50"/>
        <v>0</v>
      </c>
      <c r="J75" s="59">
        <f t="shared" si="50"/>
        <v>0</v>
      </c>
      <c r="K75" s="57">
        <f t="shared" si="50"/>
        <v>0</v>
      </c>
      <c r="L75" s="58">
        <f t="shared" si="50"/>
        <v>0</v>
      </c>
      <c r="M75" s="58">
        <f t="shared" si="50"/>
        <v>0</v>
      </c>
      <c r="N75" s="59">
        <f t="shared" si="50"/>
        <v>0</v>
      </c>
      <c r="O75" s="57">
        <f t="shared" si="50"/>
        <v>0</v>
      </c>
      <c r="P75" s="58">
        <f t="shared" si="50"/>
        <v>0</v>
      </c>
      <c r="Q75" s="58">
        <f t="shared" si="50"/>
        <v>0</v>
      </c>
      <c r="R75" s="59">
        <f t="shared" si="50"/>
        <v>0</v>
      </c>
      <c r="S75" s="57">
        <f t="shared" si="50"/>
        <v>0</v>
      </c>
      <c r="T75" s="58">
        <f t="shared" si="50"/>
        <v>0</v>
      </c>
      <c r="U75" s="58">
        <f t="shared" si="50"/>
        <v>0</v>
      </c>
      <c r="V75" s="59">
        <f t="shared" si="50"/>
        <v>0</v>
      </c>
      <c r="W75" s="57">
        <f t="shared" si="50"/>
        <v>0</v>
      </c>
      <c r="X75" s="58">
        <f t="shared" si="50"/>
        <v>0</v>
      </c>
      <c r="Y75" s="58">
        <f t="shared" si="50"/>
        <v>0</v>
      </c>
      <c r="Z75" s="59">
        <f t="shared" si="50"/>
        <v>0</v>
      </c>
      <c r="AA75" s="57">
        <f t="shared" si="50"/>
        <v>0</v>
      </c>
      <c r="AB75" s="58">
        <f t="shared" si="50"/>
        <v>0</v>
      </c>
      <c r="AC75" s="58">
        <f t="shared" si="50"/>
        <v>0</v>
      </c>
      <c r="AD75" s="59">
        <f t="shared" si="50"/>
        <v>0</v>
      </c>
      <c r="AE75" s="57">
        <f t="shared" si="50"/>
        <v>0</v>
      </c>
      <c r="AF75" s="58">
        <f t="shared" si="50"/>
        <v>0</v>
      </c>
      <c r="AG75" s="58">
        <f t="shared" si="50"/>
        <v>0</v>
      </c>
      <c r="AH75" s="59">
        <f t="shared" si="50"/>
        <v>0</v>
      </c>
      <c r="AI75" s="57">
        <f t="shared" si="50"/>
        <v>0</v>
      </c>
      <c r="AJ75" s="58">
        <f t="shared" si="50"/>
        <v>0</v>
      </c>
      <c r="AK75" s="58">
        <f t="shared" si="50"/>
        <v>0</v>
      </c>
      <c r="AL75" s="60">
        <f t="shared" si="50"/>
        <v>0</v>
      </c>
      <c r="AM75" s="61"/>
      <c r="AN75" s="58"/>
      <c r="AO75" s="58"/>
      <c r="AP75" s="62"/>
      <c r="AQ75" s="57">
        <f t="shared" ref="AQ75:AT75" si="51">AQ76+AQ79</f>
        <v>0</v>
      </c>
      <c r="AR75" s="58">
        <f t="shared" si="51"/>
        <v>0</v>
      </c>
      <c r="AS75" s="58">
        <f t="shared" si="51"/>
        <v>0</v>
      </c>
      <c r="AT75" s="59">
        <f t="shared" si="51"/>
        <v>0</v>
      </c>
      <c r="AU75" s="57">
        <f t="shared" si="50"/>
        <v>0</v>
      </c>
      <c r="AV75" s="58">
        <f t="shared" si="50"/>
        <v>0</v>
      </c>
      <c r="AW75" s="58">
        <f t="shared" si="50"/>
        <v>0</v>
      </c>
      <c r="AX75" s="59">
        <f t="shared" si="50"/>
        <v>0</v>
      </c>
      <c r="AY75" s="57">
        <f t="shared" si="50"/>
        <v>0</v>
      </c>
      <c r="AZ75" s="58">
        <f t="shared" si="50"/>
        <v>0</v>
      </c>
      <c r="BA75" s="58">
        <f t="shared" si="50"/>
        <v>0</v>
      </c>
      <c r="BB75" s="59">
        <f t="shared" si="50"/>
        <v>0</v>
      </c>
      <c r="BC75" s="4"/>
      <c r="BD75" s="220"/>
      <c r="BE75" s="220"/>
      <c r="BF75" s="220"/>
    </row>
    <row r="76" spans="1:58" ht="13.9" hidden="1" customHeight="1" x14ac:dyDescent="0.2">
      <c r="A76" s="451"/>
      <c r="B76" s="139" t="s">
        <v>110</v>
      </c>
      <c r="C76" s="205" t="s">
        <v>111</v>
      </c>
      <c r="D76" s="198">
        <f>SUM(D77:D78)</f>
        <v>0</v>
      </c>
      <c r="E76" s="163"/>
      <c r="F76" s="48">
        <f t="shared" ref="F76:BB76" si="52">SUM(F77:F78)</f>
        <v>0</v>
      </c>
      <c r="G76" s="104">
        <f t="shared" si="52"/>
        <v>0</v>
      </c>
      <c r="H76" s="50">
        <f t="shared" si="52"/>
        <v>0</v>
      </c>
      <c r="I76" s="50">
        <f t="shared" si="52"/>
        <v>0</v>
      </c>
      <c r="J76" s="47">
        <f t="shared" si="52"/>
        <v>0</v>
      </c>
      <c r="K76" s="104">
        <f t="shared" si="52"/>
        <v>0</v>
      </c>
      <c r="L76" s="50">
        <f t="shared" si="52"/>
        <v>0</v>
      </c>
      <c r="M76" s="50">
        <f t="shared" si="52"/>
        <v>0</v>
      </c>
      <c r="N76" s="47">
        <f t="shared" si="52"/>
        <v>0</v>
      </c>
      <c r="O76" s="104">
        <f t="shared" si="52"/>
        <v>0</v>
      </c>
      <c r="P76" s="50">
        <f t="shared" si="52"/>
        <v>0</v>
      </c>
      <c r="Q76" s="50">
        <f t="shared" si="52"/>
        <v>0</v>
      </c>
      <c r="R76" s="47">
        <f t="shared" si="52"/>
        <v>0</v>
      </c>
      <c r="S76" s="104">
        <f t="shared" si="52"/>
        <v>0</v>
      </c>
      <c r="T76" s="50">
        <f t="shared" si="52"/>
        <v>0</v>
      </c>
      <c r="U76" s="50">
        <f t="shared" si="52"/>
        <v>0</v>
      </c>
      <c r="V76" s="47">
        <f t="shared" si="52"/>
        <v>0</v>
      </c>
      <c r="W76" s="104">
        <f t="shared" si="52"/>
        <v>0</v>
      </c>
      <c r="X76" s="50">
        <f t="shared" si="52"/>
        <v>0</v>
      </c>
      <c r="Y76" s="50">
        <f t="shared" si="52"/>
        <v>0</v>
      </c>
      <c r="Z76" s="47">
        <f t="shared" si="52"/>
        <v>0</v>
      </c>
      <c r="AA76" s="104">
        <f t="shared" si="52"/>
        <v>0</v>
      </c>
      <c r="AB76" s="50">
        <f t="shared" si="52"/>
        <v>0</v>
      </c>
      <c r="AC76" s="50">
        <f t="shared" si="52"/>
        <v>0</v>
      </c>
      <c r="AD76" s="47">
        <f t="shared" si="52"/>
        <v>0</v>
      </c>
      <c r="AE76" s="104">
        <f t="shared" si="52"/>
        <v>0</v>
      </c>
      <c r="AF76" s="50">
        <f t="shared" si="52"/>
        <v>0</v>
      </c>
      <c r="AG76" s="50">
        <f t="shared" si="52"/>
        <v>0</v>
      </c>
      <c r="AH76" s="47">
        <f t="shared" si="52"/>
        <v>0</v>
      </c>
      <c r="AI76" s="104">
        <f t="shared" si="52"/>
        <v>0</v>
      </c>
      <c r="AJ76" s="50">
        <f t="shared" si="52"/>
        <v>0</v>
      </c>
      <c r="AK76" s="50">
        <f t="shared" si="52"/>
        <v>0</v>
      </c>
      <c r="AL76" s="48">
        <f t="shared" si="52"/>
        <v>0</v>
      </c>
      <c r="AM76" s="49"/>
      <c r="AN76" s="50"/>
      <c r="AO76" s="50"/>
      <c r="AP76" s="51"/>
      <c r="AQ76" s="104">
        <f t="shared" ref="AQ76:AT76" si="53">SUM(AQ77:AQ78)</f>
        <v>0</v>
      </c>
      <c r="AR76" s="50">
        <f t="shared" si="53"/>
        <v>0</v>
      </c>
      <c r="AS76" s="50">
        <f t="shared" si="53"/>
        <v>0</v>
      </c>
      <c r="AT76" s="47">
        <f t="shared" si="53"/>
        <v>0</v>
      </c>
      <c r="AU76" s="104">
        <f t="shared" si="52"/>
        <v>0</v>
      </c>
      <c r="AV76" s="50">
        <f t="shared" si="52"/>
        <v>0</v>
      </c>
      <c r="AW76" s="50">
        <f t="shared" si="52"/>
        <v>0</v>
      </c>
      <c r="AX76" s="47">
        <f t="shared" si="52"/>
        <v>0</v>
      </c>
      <c r="AY76" s="104">
        <f t="shared" si="52"/>
        <v>0</v>
      </c>
      <c r="AZ76" s="50">
        <f t="shared" si="52"/>
        <v>0</v>
      </c>
      <c r="BA76" s="50">
        <f t="shared" si="52"/>
        <v>0</v>
      </c>
      <c r="BB76" s="47">
        <f t="shared" si="52"/>
        <v>0</v>
      </c>
      <c r="BC76" s="4"/>
      <c r="BD76" s="220"/>
      <c r="BE76" s="220"/>
      <c r="BF76" s="220"/>
    </row>
    <row r="77" spans="1:58" ht="13.9" hidden="1" customHeight="1" x14ac:dyDescent="0.2">
      <c r="A77" s="451"/>
      <c r="B77" s="139"/>
      <c r="C77" s="224" t="s">
        <v>112</v>
      </c>
      <c r="D77" s="225">
        <v>0</v>
      </c>
      <c r="E77" s="177">
        <v>10.544700000000001</v>
      </c>
      <c r="F77" s="142">
        <f>D77/$E$56</f>
        <v>0</v>
      </c>
      <c r="G77" s="226">
        <v>0</v>
      </c>
      <c r="H77" s="146">
        <v>0</v>
      </c>
      <c r="I77" s="146">
        <v>0</v>
      </c>
      <c r="J77" s="210">
        <f>G77+H77+I77</f>
        <v>0</v>
      </c>
      <c r="K77" s="226">
        <v>0</v>
      </c>
      <c r="L77" s="146">
        <v>0</v>
      </c>
      <c r="M77" s="146">
        <v>0</v>
      </c>
      <c r="N77" s="210">
        <f>K77+L77+M77</f>
        <v>0</v>
      </c>
      <c r="O77" s="226">
        <v>0</v>
      </c>
      <c r="P77" s="146">
        <v>0</v>
      </c>
      <c r="Q77" s="146">
        <v>0</v>
      </c>
      <c r="R77" s="210">
        <f>O77+P77+Q77</f>
        <v>0</v>
      </c>
      <c r="S77" s="226">
        <v>0</v>
      </c>
      <c r="T77" s="146">
        <v>0</v>
      </c>
      <c r="U77" s="146">
        <v>0</v>
      </c>
      <c r="V77" s="210">
        <f>S77+T77+U77</f>
        <v>0</v>
      </c>
      <c r="W77" s="226">
        <v>0</v>
      </c>
      <c r="X77" s="146">
        <v>0</v>
      </c>
      <c r="Y77" s="146">
        <v>0</v>
      </c>
      <c r="Z77" s="210">
        <f>W77+X77+Y77</f>
        <v>0</v>
      </c>
      <c r="AA77" s="226">
        <v>0</v>
      </c>
      <c r="AB77" s="146">
        <v>0</v>
      </c>
      <c r="AC77" s="146">
        <v>0</v>
      </c>
      <c r="AD77" s="210">
        <f>AA77+AB77+AC77</f>
        <v>0</v>
      </c>
      <c r="AE77" s="226">
        <v>0</v>
      </c>
      <c r="AF77" s="146">
        <v>0</v>
      </c>
      <c r="AG77" s="146">
        <v>0</v>
      </c>
      <c r="AH77" s="210">
        <f>AE77+AF77+AG77</f>
        <v>0</v>
      </c>
      <c r="AI77" s="226">
        <v>0</v>
      </c>
      <c r="AJ77" s="146">
        <v>0</v>
      </c>
      <c r="AK77" s="146">
        <v>0</v>
      </c>
      <c r="AL77" s="125">
        <f>AI77+AJ77+AK77</f>
        <v>0</v>
      </c>
      <c r="AM77" s="49"/>
      <c r="AN77" s="50"/>
      <c r="AO77" s="50"/>
      <c r="AP77" s="51"/>
      <c r="AQ77" s="226">
        <v>0</v>
      </c>
      <c r="AR77" s="146">
        <v>0</v>
      </c>
      <c r="AS77" s="146">
        <v>0</v>
      </c>
      <c r="AT77" s="210">
        <f>AQ77+AR77+AS77</f>
        <v>0</v>
      </c>
      <c r="AU77" s="226">
        <v>0</v>
      </c>
      <c r="AV77" s="146">
        <v>0</v>
      </c>
      <c r="AW77" s="146">
        <v>0</v>
      </c>
      <c r="AX77" s="210">
        <f>AU77+AV77+AW77</f>
        <v>0</v>
      </c>
      <c r="AY77" s="226">
        <v>0</v>
      </c>
      <c r="AZ77" s="146">
        <v>0</v>
      </c>
      <c r="BA77" s="146">
        <v>0</v>
      </c>
      <c r="BB77" s="210">
        <f>AY77+AZ77+BA77</f>
        <v>0</v>
      </c>
      <c r="BC77" s="4"/>
      <c r="BD77" s="220"/>
      <c r="BE77" s="220"/>
      <c r="BF77" s="220"/>
    </row>
    <row r="78" spans="1:58" ht="13.9" hidden="1" customHeight="1" x14ac:dyDescent="0.2">
      <c r="A78" s="451"/>
      <c r="B78" s="100"/>
      <c r="C78" s="227" t="s">
        <v>113</v>
      </c>
      <c r="D78" s="228">
        <v>0</v>
      </c>
      <c r="E78" s="229"/>
      <c r="F78" s="142">
        <f>D78/$E$56</f>
        <v>0</v>
      </c>
      <c r="G78" s="230">
        <v>0</v>
      </c>
      <c r="H78" s="231">
        <v>0</v>
      </c>
      <c r="I78" s="231">
        <v>0</v>
      </c>
      <c r="J78" s="210">
        <f>G78+H78+I78</f>
        <v>0</v>
      </c>
      <c r="K78" s="230">
        <v>0</v>
      </c>
      <c r="L78" s="231">
        <v>0</v>
      </c>
      <c r="M78" s="231">
        <v>0</v>
      </c>
      <c r="N78" s="210">
        <f>K78+L78+M78</f>
        <v>0</v>
      </c>
      <c r="O78" s="230">
        <v>0</v>
      </c>
      <c r="P78" s="231">
        <v>0</v>
      </c>
      <c r="Q78" s="231">
        <v>0</v>
      </c>
      <c r="R78" s="210">
        <f>O78+P78+Q78</f>
        <v>0</v>
      </c>
      <c r="S78" s="230">
        <v>0</v>
      </c>
      <c r="T78" s="231">
        <v>0</v>
      </c>
      <c r="U78" s="231">
        <v>0</v>
      </c>
      <c r="V78" s="210">
        <f>S78+T78+U78</f>
        <v>0</v>
      </c>
      <c r="W78" s="230">
        <v>0</v>
      </c>
      <c r="X78" s="231">
        <v>0</v>
      </c>
      <c r="Y78" s="231">
        <v>0</v>
      </c>
      <c r="Z78" s="210">
        <f>W78+X78+Y78</f>
        <v>0</v>
      </c>
      <c r="AA78" s="230">
        <v>0</v>
      </c>
      <c r="AB78" s="231">
        <v>0</v>
      </c>
      <c r="AC78" s="231">
        <v>0</v>
      </c>
      <c r="AD78" s="210">
        <f>AA78+AB78+AC78</f>
        <v>0</v>
      </c>
      <c r="AE78" s="230">
        <v>0</v>
      </c>
      <c r="AF78" s="231">
        <v>0</v>
      </c>
      <c r="AG78" s="231">
        <v>0</v>
      </c>
      <c r="AH78" s="210">
        <f>AE78+AF78+AG78</f>
        <v>0</v>
      </c>
      <c r="AI78" s="230">
        <v>0</v>
      </c>
      <c r="AJ78" s="231">
        <v>0</v>
      </c>
      <c r="AK78" s="231">
        <v>0</v>
      </c>
      <c r="AL78" s="125">
        <f>AI78+AJ78+AK78</f>
        <v>0</v>
      </c>
      <c r="AM78" s="49"/>
      <c r="AN78" s="50"/>
      <c r="AO78" s="50"/>
      <c r="AP78" s="51"/>
      <c r="AQ78" s="230">
        <v>0</v>
      </c>
      <c r="AR78" s="231">
        <v>0</v>
      </c>
      <c r="AS78" s="231">
        <v>0</v>
      </c>
      <c r="AT78" s="210">
        <f>AQ78+AR78+AS78</f>
        <v>0</v>
      </c>
      <c r="AU78" s="230">
        <v>0</v>
      </c>
      <c r="AV78" s="231">
        <v>0</v>
      </c>
      <c r="AW78" s="231">
        <v>0</v>
      </c>
      <c r="AX78" s="210">
        <f>AU78+AV78+AW78</f>
        <v>0</v>
      </c>
      <c r="AY78" s="230">
        <v>0</v>
      </c>
      <c r="AZ78" s="231">
        <v>0</v>
      </c>
      <c r="BA78" s="231">
        <v>0</v>
      </c>
      <c r="BB78" s="210">
        <f>AY78+AZ78+BA78</f>
        <v>0</v>
      </c>
      <c r="BC78" s="4"/>
      <c r="BD78" s="220"/>
      <c r="BE78" s="220"/>
      <c r="BF78" s="220"/>
    </row>
    <row r="79" spans="1:58" ht="13.9" hidden="1" customHeight="1" x14ac:dyDescent="0.2">
      <c r="A79" s="451"/>
      <c r="B79" s="74" t="s">
        <v>114</v>
      </c>
      <c r="C79" s="205" t="s">
        <v>115</v>
      </c>
      <c r="D79" s="198">
        <f>SUM(D80:D82)</f>
        <v>0</v>
      </c>
      <c r="E79" s="232"/>
      <c r="F79" s="137">
        <f t="shared" ref="F79:BB79" si="54">SUM(F80:F82)</f>
        <v>0</v>
      </c>
      <c r="G79" s="135">
        <f t="shared" si="54"/>
        <v>0</v>
      </c>
      <c r="H79" s="84">
        <f t="shared" si="54"/>
        <v>0</v>
      </c>
      <c r="I79" s="84">
        <f t="shared" si="54"/>
        <v>0</v>
      </c>
      <c r="J79" s="136">
        <f t="shared" si="54"/>
        <v>0</v>
      </c>
      <c r="K79" s="135">
        <f t="shared" si="54"/>
        <v>0</v>
      </c>
      <c r="L79" s="84">
        <f t="shared" si="54"/>
        <v>0</v>
      </c>
      <c r="M79" s="84">
        <f t="shared" si="54"/>
        <v>0</v>
      </c>
      <c r="N79" s="136">
        <f t="shared" si="54"/>
        <v>0</v>
      </c>
      <c r="O79" s="135">
        <f t="shared" si="54"/>
        <v>0</v>
      </c>
      <c r="P79" s="84">
        <f t="shared" si="54"/>
        <v>0</v>
      </c>
      <c r="Q79" s="84">
        <f t="shared" si="54"/>
        <v>0</v>
      </c>
      <c r="R79" s="136">
        <f t="shared" si="54"/>
        <v>0</v>
      </c>
      <c r="S79" s="135">
        <f t="shared" si="54"/>
        <v>0</v>
      </c>
      <c r="T79" s="84">
        <f t="shared" si="54"/>
        <v>0</v>
      </c>
      <c r="U79" s="84">
        <f t="shared" si="54"/>
        <v>0</v>
      </c>
      <c r="V79" s="136">
        <f t="shared" si="54"/>
        <v>0</v>
      </c>
      <c r="W79" s="135">
        <f t="shared" si="54"/>
        <v>0</v>
      </c>
      <c r="X79" s="84">
        <f t="shared" si="54"/>
        <v>0</v>
      </c>
      <c r="Y79" s="84">
        <f t="shared" si="54"/>
        <v>0</v>
      </c>
      <c r="Z79" s="136">
        <f t="shared" si="54"/>
        <v>0</v>
      </c>
      <c r="AA79" s="135">
        <f t="shared" si="54"/>
        <v>0</v>
      </c>
      <c r="AB79" s="84">
        <f t="shared" si="54"/>
        <v>0</v>
      </c>
      <c r="AC79" s="84">
        <f t="shared" si="54"/>
        <v>0</v>
      </c>
      <c r="AD79" s="136">
        <f t="shared" si="54"/>
        <v>0</v>
      </c>
      <c r="AE79" s="135">
        <f t="shared" si="54"/>
        <v>0</v>
      </c>
      <c r="AF79" s="84">
        <f t="shared" si="54"/>
        <v>0</v>
      </c>
      <c r="AG79" s="84">
        <f t="shared" si="54"/>
        <v>0</v>
      </c>
      <c r="AH79" s="136">
        <f t="shared" si="54"/>
        <v>0</v>
      </c>
      <c r="AI79" s="135">
        <f t="shared" si="54"/>
        <v>0</v>
      </c>
      <c r="AJ79" s="84">
        <f t="shared" si="54"/>
        <v>0</v>
      </c>
      <c r="AK79" s="84">
        <f t="shared" si="54"/>
        <v>0</v>
      </c>
      <c r="AL79" s="137">
        <f t="shared" si="54"/>
        <v>0</v>
      </c>
      <c r="AM79" s="83"/>
      <c r="AN79" s="84"/>
      <c r="AO79" s="84"/>
      <c r="AP79" s="85"/>
      <c r="AQ79" s="135">
        <f t="shared" ref="AQ79:AT79" si="55">SUM(AQ80:AQ82)</f>
        <v>0</v>
      </c>
      <c r="AR79" s="84">
        <f t="shared" si="55"/>
        <v>0</v>
      </c>
      <c r="AS79" s="84">
        <f t="shared" si="55"/>
        <v>0</v>
      </c>
      <c r="AT79" s="136">
        <f t="shared" si="55"/>
        <v>0</v>
      </c>
      <c r="AU79" s="135">
        <f t="shared" si="54"/>
        <v>0</v>
      </c>
      <c r="AV79" s="84">
        <f t="shared" si="54"/>
        <v>0</v>
      </c>
      <c r="AW79" s="84">
        <f t="shared" si="54"/>
        <v>0</v>
      </c>
      <c r="AX79" s="136">
        <f t="shared" si="54"/>
        <v>0</v>
      </c>
      <c r="AY79" s="135">
        <f t="shared" si="54"/>
        <v>0</v>
      </c>
      <c r="AZ79" s="84">
        <f t="shared" si="54"/>
        <v>0</v>
      </c>
      <c r="BA79" s="84">
        <f t="shared" si="54"/>
        <v>0</v>
      </c>
      <c r="BB79" s="136">
        <f t="shared" si="54"/>
        <v>0</v>
      </c>
      <c r="BC79" s="4"/>
      <c r="BD79" s="220"/>
      <c r="BE79" s="220"/>
      <c r="BF79" s="220"/>
    </row>
    <row r="80" spans="1:58" ht="13.9" hidden="1" customHeight="1" x14ac:dyDescent="0.2">
      <c r="A80" s="451"/>
      <c r="B80" s="139"/>
      <c r="C80" s="224" t="s">
        <v>116</v>
      </c>
      <c r="D80" s="225">
        <v>0</v>
      </c>
      <c r="E80" s="177">
        <v>10.544700000000001</v>
      </c>
      <c r="F80" s="142">
        <f>D80/$E$56</f>
        <v>0</v>
      </c>
      <c r="G80" s="226">
        <v>0</v>
      </c>
      <c r="H80" s="146">
        <v>0</v>
      </c>
      <c r="I80" s="146">
        <v>0</v>
      </c>
      <c r="J80" s="210">
        <f>G80+H80+I80</f>
        <v>0</v>
      </c>
      <c r="K80" s="226">
        <v>0</v>
      </c>
      <c r="L80" s="146">
        <v>0</v>
      </c>
      <c r="M80" s="146">
        <v>0</v>
      </c>
      <c r="N80" s="210">
        <f>K80+L80+M80</f>
        <v>0</v>
      </c>
      <c r="O80" s="226">
        <v>0</v>
      </c>
      <c r="P80" s="146">
        <v>0</v>
      </c>
      <c r="Q80" s="146">
        <v>0</v>
      </c>
      <c r="R80" s="210">
        <f>O80+P80+Q80</f>
        <v>0</v>
      </c>
      <c r="S80" s="226">
        <v>0</v>
      </c>
      <c r="T80" s="146">
        <v>0</v>
      </c>
      <c r="U80" s="146">
        <v>0</v>
      </c>
      <c r="V80" s="210">
        <f>S80+T80+U80</f>
        <v>0</v>
      </c>
      <c r="W80" s="226">
        <v>0</v>
      </c>
      <c r="X80" s="146">
        <v>0</v>
      </c>
      <c r="Y80" s="146">
        <v>0</v>
      </c>
      <c r="Z80" s="210">
        <f>W80+X80+Y80</f>
        <v>0</v>
      </c>
      <c r="AA80" s="226">
        <v>0</v>
      </c>
      <c r="AB80" s="146">
        <v>0</v>
      </c>
      <c r="AC80" s="146">
        <v>0</v>
      </c>
      <c r="AD80" s="210">
        <f>AA80+AB80+AC80</f>
        <v>0</v>
      </c>
      <c r="AE80" s="226">
        <v>0</v>
      </c>
      <c r="AF80" s="146">
        <v>0</v>
      </c>
      <c r="AG80" s="146">
        <v>0</v>
      </c>
      <c r="AH80" s="210">
        <f>AE80+AF80+AG80</f>
        <v>0</v>
      </c>
      <c r="AI80" s="226">
        <v>0</v>
      </c>
      <c r="AJ80" s="146">
        <v>0</v>
      </c>
      <c r="AK80" s="146">
        <v>0</v>
      </c>
      <c r="AL80" s="125">
        <f>AI80+AJ80+AK80</f>
        <v>0</v>
      </c>
      <c r="AM80" s="49"/>
      <c r="AN80" s="50"/>
      <c r="AO80" s="50"/>
      <c r="AP80" s="51"/>
      <c r="AQ80" s="226">
        <v>0</v>
      </c>
      <c r="AR80" s="146">
        <v>0</v>
      </c>
      <c r="AS80" s="146">
        <v>0</v>
      </c>
      <c r="AT80" s="210">
        <f>AQ80+AR80+AS80</f>
        <v>0</v>
      </c>
      <c r="AU80" s="226">
        <v>0</v>
      </c>
      <c r="AV80" s="146">
        <v>0</v>
      </c>
      <c r="AW80" s="146">
        <v>0</v>
      </c>
      <c r="AX80" s="210">
        <f>AU80+AV80+AW80</f>
        <v>0</v>
      </c>
      <c r="AY80" s="226">
        <v>0</v>
      </c>
      <c r="AZ80" s="146">
        <v>0</v>
      </c>
      <c r="BA80" s="146">
        <v>0</v>
      </c>
      <c r="BB80" s="210">
        <f>AY80+AZ80+BA80</f>
        <v>0</v>
      </c>
      <c r="BC80" s="4"/>
      <c r="BD80" s="220"/>
      <c r="BE80" s="220"/>
      <c r="BF80" s="220"/>
    </row>
    <row r="81" spans="1:58" ht="13.9" hidden="1" customHeight="1" x14ac:dyDescent="0.2">
      <c r="A81" s="451"/>
      <c r="B81" s="139"/>
      <c r="C81" s="224" t="s">
        <v>117</v>
      </c>
      <c r="D81" s="225">
        <v>0</v>
      </c>
      <c r="E81" s="233"/>
      <c r="F81" s="142">
        <f>D81/$E$56</f>
        <v>0</v>
      </c>
      <c r="G81" s="226">
        <v>0</v>
      </c>
      <c r="H81" s="146">
        <v>0</v>
      </c>
      <c r="I81" s="146">
        <v>0</v>
      </c>
      <c r="J81" s="210">
        <f>G81+H81+I81</f>
        <v>0</v>
      </c>
      <c r="K81" s="226">
        <v>0</v>
      </c>
      <c r="L81" s="146">
        <v>0</v>
      </c>
      <c r="M81" s="146">
        <v>0</v>
      </c>
      <c r="N81" s="210">
        <f>K81+L81+M81</f>
        <v>0</v>
      </c>
      <c r="O81" s="226">
        <v>0</v>
      </c>
      <c r="P81" s="146">
        <v>0</v>
      </c>
      <c r="Q81" s="146">
        <v>0</v>
      </c>
      <c r="R81" s="210">
        <f>O81+P81+Q81</f>
        <v>0</v>
      </c>
      <c r="S81" s="226">
        <v>0</v>
      </c>
      <c r="T81" s="146">
        <v>0</v>
      </c>
      <c r="U81" s="146">
        <v>0</v>
      </c>
      <c r="V81" s="210">
        <f>S81+T81+U81</f>
        <v>0</v>
      </c>
      <c r="W81" s="226">
        <v>0</v>
      </c>
      <c r="X81" s="146">
        <v>0</v>
      </c>
      <c r="Y81" s="146">
        <v>0</v>
      </c>
      <c r="Z81" s="210">
        <f>W81+X81+Y81</f>
        <v>0</v>
      </c>
      <c r="AA81" s="226">
        <v>0</v>
      </c>
      <c r="AB81" s="146">
        <v>0</v>
      </c>
      <c r="AC81" s="146">
        <v>0</v>
      </c>
      <c r="AD81" s="210">
        <f>AA81+AB81+AC81</f>
        <v>0</v>
      </c>
      <c r="AE81" s="226">
        <v>0</v>
      </c>
      <c r="AF81" s="146">
        <v>0</v>
      </c>
      <c r="AG81" s="146">
        <v>0</v>
      </c>
      <c r="AH81" s="210">
        <f>AE81+AF81+AG81</f>
        <v>0</v>
      </c>
      <c r="AI81" s="226">
        <v>0</v>
      </c>
      <c r="AJ81" s="146">
        <v>0</v>
      </c>
      <c r="AK81" s="146">
        <v>0</v>
      </c>
      <c r="AL81" s="125">
        <f>AI81+AJ81+AK81</f>
        <v>0</v>
      </c>
      <c r="AM81" s="49"/>
      <c r="AN81" s="50"/>
      <c r="AO81" s="50"/>
      <c r="AP81" s="51"/>
      <c r="AQ81" s="226">
        <v>0</v>
      </c>
      <c r="AR81" s="146">
        <v>0</v>
      </c>
      <c r="AS81" s="146">
        <v>0</v>
      </c>
      <c r="AT81" s="210">
        <f>AQ81+AR81+AS81</f>
        <v>0</v>
      </c>
      <c r="AU81" s="226">
        <v>0</v>
      </c>
      <c r="AV81" s="146">
        <v>0</v>
      </c>
      <c r="AW81" s="146">
        <v>0</v>
      </c>
      <c r="AX81" s="210">
        <f>AU81+AV81+AW81</f>
        <v>0</v>
      </c>
      <c r="AY81" s="226">
        <v>0</v>
      </c>
      <c r="AZ81" s="146">
        <v>0</v>
      </c>
      <c r="BA81" s="146">
        <v>0</v>
      </c>
      <c r="BB81" s="210">
        <f>AY81+AZ81+BA81</f>
        <v>0</v>
      </c>
      <c r="BC81" s="4"/>
      <c r="BD81" s="220"/>
      <c r="BE81" s="220"/>
      <c r="BF81" s="220"/>
    </row>
    <row r="82" spans="1:58" ht="13.9" hidden="1" customHeight="1" thickBot="1" x14ac:dyDescent="0.25">
      <c r="A82" s="451"/>
      <c r="B82" s="139"/>
      <c r="C82" s="224" t="s">
        <v>118</v>
      </c>
      <c r="D82" s="225">
        <v>0</v>
      </c>
      <c r="E82" s="233"/>
      <c r="F82" s="142">
        <f>D82/$E$56</f>
        <v>0</v>
      </c>
      <c r="G82" s="226">
        <v>0</v>
      </c>
      <c r="H82" s="146">
        <v>0</v>
      </c>
      <c r="I82" s="146">
        <v>0</v>
      </c>
      <c r="J82" s="210">
        <f>G82+H82+I82</f>
        <v>0</v>
      </c>
      <c r="K82" s="226">
        <v>0</v>
      </c>
      <c r="L82" s="146">
        <v>0</v>
      </c>
      <c r="M82" s="146">
        <v>0</v>
      </c>
      <c r="N82" s="210">
        <f>K82+L82+M82</f>
        <v>0</v>
      </c>
      <c r="O82" s="226">
        <v>0</v>
      </c>
      <c r="P82" s="146">
        <v>0</v>
      </c>
      <c r="Q82" s="146">
        <v>0</v>
      </c>
      <c r="R82" s="210">
        <f>O82+P82+Q82</f>
        <v>0</v>
      </c>
      <c r="S82" s="226">
        <v>0</v>
      </c>
      <c r="T82" s="146">
        <v>0</v>
      </c>
      <c r="U82" s="146">
        <v>0</v>
      </c>
      <c r="V82" s="210">
        <f>S82+T82+U82</f>
        <v>0</v>
      </c>
      <c r="W82" s="226">
        <v>0</v>
      </c>
      <c r="X82" s="146">
        <v>0</v>
      </c>
      <c r="Y82" s="146">
        <v>0</v>
      </c>
      <c r="Z82" s="210">
        <f>W82+X82+Y82</f>
        <v>0</v>
      </c>
      <c r="AA82" s="226">
        <v>0</v>
      </c>
      <c r="AB82" s="146">
        <v>0</v>
      </c>
      <c r="AC82" s="146">
        <v>0</v>
      </c>
      <c r="AD82" s="210">
        <f>AA82+AB82+AC82</f>
        <v>0</v>
      </c>
      <c r="AE82" s="226">
        <v>0</v>
      </c>
      <c r="AF82" s="146">
        <v>0</v>
      </c>
      <c r="AG82" s="146">
        <v>0</v>
      </c>
      <c r="AH82" s="210">
        <f>AE82+AF82+AG82</f>
        <v>0</v>
      </c>
      <c r="AI82" s="226">
        <v>0</v>
      </c>
      <c r="AJ82" s="146">
        <v>0</v>
      </c>
      <c r="AK82" s="146">
        <v>0</v>
      </c>
      <c r="AL82" s="125">
        <f>AI82+AJ82+AK82</f>
        <v>0</v>
      </c>
      <c r="AM82" s="49"/>
      <c r="AN82" s="50"/>
      <c r="AO82" s="50"/>
      <c r="AP82" s="51"/>
      <c r="AQ82" s="226">
        <v>0</v>
      </c>
      <c r="AR82" s="146">
        <v>0</v>
      </c>
      <c r="AS82" s="146">
        <v>0</v>
      </c>
      <c r="AT82" s="210">
        <f>AQ82+AR82+AS82</f>
        <v>0</v>
      </c>
      <c r="AU82" s="226">
        <v>0</v>
      </c>
      <c r="AV82" s="146">
        <v>0</v>
      </c>
      <c r="AW82" s="146">
        <v>0</v>
      </c>
      <c r="AX82" s="210">
        <f>AU82+AV82+AW82</f>
        <v>0</v>
      </c>
      <c r="AY82" s="226">
        <v>0</v>
      </c>
      <c r="AZ82" s="146">
        <v>0</v>
      </c>
      <c r="BA82" s="146">
        <v>0</v>
      </c>
      <c r="BB82" s="210">
        <f>AY82+AZ82+BA82</f>
        <v>0</v>
      </c>
      <c r="BC82" s="4"/>
      <c r="BD82" s="220"/>
      <c r="BE82" s="220"/>
      <c r="BF82" s="220"/>
    </row>
    <row r="83" spans="1:58" ht="13.9" hidden="1" customHeight="1" x14ac:dyDescent="0.2">
      <c r="A83" s="451"/>
      <c r="B83" s="188" t="s">
        <v>32</v>
      </c>
      <c r="C83" s="222" t="s">
        <v>33</v>
      </c>
      <c r="D83" s="54"/>
      <c r="E83" s="234"/>
      <c r="F83" s="235">
        <f t="shared" ref="F83:BB83" si="56">F84+F87+F90</f>
        <v>0</v>
      </c>
      <c r="G83" s="192">
        <f t="shared" si="56"/>
        <v>0</v>
      </c>
      <c r="H83" s="193">
        <f t="shared" si="56"/>
        <v>0</v>
      </c>
      <c r="I83" s="193">
        <f t="shared" si="56"/>
        <v>0</v>
      </c>
      <c r="J83" s="194">
        <f t="shared" si="56"/>
        <v>0</v>
      </c>
      <c r="K83" s="192">
        <f t="shared" si="56"/>
        <v>0</v>
      </c>
      <c r="L83" s="193">
        <f t="shared" si="56"/>
        <v>0</v>
      </c>
      <c r="M83" s="193">
        <f t="shared" si="56"/>
        <v>0</v>
      </c>
      <c r="N83" s="194">
        <f t="shared" si="56"/>
        <v>0</v>
      </c>
      <c r="O83" s="192">
        <f t="shared" si="56"/>
        <v>0</v>
      </c>
      <c r="P83" s="193">
        <f t="shared" si="56"/>
        <v>0</v>
      </c>
      <c r="Q83" s="193">
        <f t="shared" si="56"/>
        <v>0</v>
      </c>
      <c r="R83" s="194">
        <f t="shared" si="56"/>
        <v>0</v>
      </c>
      <c r="S83" s="192">
        <f t="shared" si="56"/>
        <v>0</v>
      </c>
      <c r="T83" s="193">
        <f t="shared" si="56"/>
        <v>0</v>
      </c>
      <c r="U83" s="193">
        <f t="shared" si="56"/>
        <v>0</v>
      </c>
      <c r="V83" s="194">
        <f t="shared" si="56"/>
        <v>0</v>
      </c>
      <c r="W83" s="192">
        <f t="shared" si="56"/>
        <v>0</v>
      </c>
      <c r="X83" s="193">
        <f t="shared" si="56"/>
        <v>0</v>
      </c>
      <c r="Y83" s="193">
        <f t="shared" si="56"/>
        <v>0</v>
      </c>
      <c r="Z83" s="194">
        <f t="shared" si="56"/>
        <v>0</v>
      </c>
      <c r="AA83" s="192">
        <f t="shared" si="56"/>
        <v>0</v>
      </c>
      <c r="AB83" s="193">
        <f t="shared" si="56"/>
        <v>0</v>
      </c>
      <c r="AC83" s="193">
        <f t="shared" si="56"/>
        <v>0</v>
      </c>
      <c r="AD83" s="194">
        <f t="shared" si="56"/>
        <v>0</v>
      </c>
      <c r="AE83" s="192">
        <f t="shared" si="56"/>
        <v>0</v>
      </c>
      <c r="AF83" s="193">
        <f t="shared" si="56"/>
        <v>0</v>
      </c>
      <c r="AG83" s="193">
        <f t="shared" si="56"/>
        <v>0</v>
      </c>
      <c r="AH83" s="194">
        <f t="shared" si="56"/>
        <v>0</v>
      </c>
      <c r="AI83" s="192">
        <f t="shared" si="56"/>
        <v>0</v>
      </c>
      <c r="AJ83" s="193">
        <f t="shared" si="56"/>
        <v>0</v>
      </c>
      <c r="AK83" s="193">
        <f t="shared" si="56"/>
        <v>0</v>
      </c>
      <c r="AL83" s="191">
        <f t="shared" si="56"/>
        <v>0</v>
      </c>
      <c r="AM83" s="195"/>
      <c r="AN83" s="193"/>
      <c r="AO83" s="193"/>
      <c r="AP83" s="196"/>
      <c r="AQ83" s="192">
        <f t="shared" ref="AQ83:AT83" si="57">AQ84+AQ87+AQ90</f>
        <v>0</v>
      </c>
      <c r="AR83" s="193">
        <f t="shared" si="57"/>
        <v>0</v>
      </c>
      <c r="AS83" s="193">
        <f t="shared" si="57"/>
        <v>0</v>
      </c>
      <c r="AT83" s="194">
        <f t="shared" si="57"/>
        <v>0</v>
      </c>
      <c r="AU83" s="192">
        <f t="shared" si="56"/>
        <v>0</v>
      </c>
      <c r="AV83" s="193">
        <f t="shared" si="56"/>
        <v>0</v>
      </c>
      <c r="AW83" s="193">
        <f t="shared" si="56"/>
        <v>0</v>
      </c>
      <c r="AX83" s="194">
        <f t="shared" si="56"/>
        <v>0</v>
      </c>
      <c r="AY83" s="192">
        <f t="shared" si="56"/>
        <v>0</v>
      </c>
      <c r="AZ83" s="193">
        <f t="shared" si="56"/>
        <v>0</v>
      </c>
      <c r="BA83" s="193">
        <f t="shared" si="56"/>
        <v>0</v>
      </c>
      <c r="BB83" s="194">
        <f t="shared" si="56"/>
        <v>0</v>
      </c>
      <c r="BC83" s="4"/>
      <c r="BD83" s="220"/>
      <c r="BE83" s="220"/>
      <c r="BF83" s="220"/>
    </row>
    <row r="84" spans="1:58" ht="13.9" hidden="1" customHeight="1" x14ac:dyDescent="0.2">
      <c r="A84" s="451"/>
      <c r="B84" s="139" t="s">
        <v>119</v>
      </c>
      <c r="C84" s="75" t="s">
        <v>120</v>
      </c>
      <c r="D84" s="236"/>
      <c r="E84" s="206"/>
      <c r="F84" s="237">
        <f t="shared" ref="F84:BB84" si="58">SUM(F85:F86)</f>
        <v>0</v>
      </c>
      <c r="G84" s="238">
        <f t="shared" si="58"/>
        <v>0</v>
      </c>
      <c r="H84" s="239">
        <f t="shared" si="58"/>
        <v>0</v>
      </c>
      <c r="I84" s="239">
        <f t="shared" si="58"/>
        <v>0</v>
      </c>
      <c r="J84" s="162">
        <f t="shared" si="58"/>
        <v>0</v>
      </c>
      <c r="K84" s="238">
        <f t="shared" si="58"/>
        <v>0</v>
      </c>
      <c r="L84" s="239">
        <f t="shared" si="58"/>
        <v>0</v>
      </c>
      <c r="M84" s="239">
        <f t="shared" si="58"/>
        <v>0</v>
      </c>
      <c r="N84" s="162">
        <f t="shared" si="58"/>
        <v>0</v>
      </c>
      <c r="O84" s="238">
        <f t="shared" si="58"/>
        <v>0</v>
      </c>
      <c r="P84" s="239">
        <f t="shared" si="58"/>
        <v>0</v>
      </c>
      <c r="Q84" s="239">
        <f t="shared" si="58"/>
        <v>0</v>
      </c>
      <c r="R84" s="162">
        <f t="shared" si="58"/>
        <v>0</v>
      </c>
      <c r="S84" s="238">
        <f t="shared" si="58"/>
        <v>0</v>
      </c>
      <c r="T84" s="239">
        <f t="shared" si="58"/>
        <v>0</v>
      </c>
      <c r="U84" s="239">
        <f t="shared" si="58"/>
        <v>0</v>
      </c>
      <c r="V84" s="162">
        <f t="shared" si="58"/>
        <v>0</v>
      </c>
      <c r="W84" s="238">
        <f t="shared" si="58"/>
        <v>0</v>
      </c>
      <c r="X84" s="239">
        <f t="shared" si="58"/>
        <v>0</v>
      </c>
      <c r="Y84" s="239">
        <f t="shared" si="58"/>
        <v>0</v>
      </c>
      <c r="Z84" s="162">
        <f t="shared" si="58"/>
        <v>0</v>
      </c>
      <c r="AA84" s="238">
        <f t="shared" si="58"/>
        <v>0</v>
      </c>
      <c r="AB84" s="239">
        <f t="shared" si="58"/>
        <v>0</v>
      </c>
      <c r="AC84" s="239">
        <f t="shared" si="58"/>
        <v>0</v>
      </c>
      <c r="AD84" s="162">
        <f t="shared" si="58"/>
        <v>0</v>
      </c>
      <c r="AE84" s="238">
        <f t="shared" si="58"/>
        <v>0</v>
      </c>
      <c r="AF84" s="239">
        <f t="shared" si="58"/>
        <v>0</v>
      </c>
      <c r="AG84" s="239">
        <f t="shared" si="58"/>
        <v>0</v>
      </c>
      <c r="AH84" s="162">
        <f t="shared" si="58"/>
        <v>0</v>
      </c>
      <c r="AI84" s="238">
        <f t="shared" si="58"/>
        <v>0</v>
      </c>
      <c r="AJ84" s="239">
        <f t="shared" si="58"/>
        <v>0</v>
      </c>
      <c r="AK84" s="239">
        <f t="shared" si="58"/>
        <v>0</v>
      </c>
      <c r="AL84" s="237">
        <f t="shared" si="58"/>
        <v>0</v>
      </c>
      <c r="AM84" s="240"/>
      <c r="AN84" s="239"/>
      <c r="AO84" s="239"/>
      <c r="AP84" s="241"/>
      <c r="AQ84" s="238">
        <f t="shared" ref="AQ84:AT84" si="59">SUM(AQ85:AQ86)</f>
        <v>0</v>
      </c>
      <c r="AR84" s="239">
        <f t="shared" si="59"/>
        <v>0</v>
      </c>
      <c r="AS84" s="239">
        <f t="shared" si="59"/>
        <v>0</v>
      </c>
      <c r="AT84" s="162">
        <f t="shared" si="59"/>
        <v>0</v>
      </c>
      <c r="AU84" s="238">
        <f t="shared" si="58"/>
        <v>0</v>
      </c>
      <c r="AV84" s="239">
        <f t="shared" si="58"/>
        <v>0</v>
      </c>
      <c r="AW84" s="239">
        <f t="shared" si="58"/>
        <v>0</v>
      </c>
      <c r="AX84" s="162">
        <f t="shared" si="58"/>
        <v>0</v>
      </c>
      <c r="AY84" s="238">
        <f t="shared" si="58"/>
        <v>0</v>
      </c>
      <c r="AZ84" s="239">
        <f t="shared" si="58"/>
        <v>0</v>
      </c>
      <c r="BA84" s="239">
        <f t="shared" si="58"/>
        <v>0</v>
      </c>
      <c r="BB84" s="162">
        <f t="shared" si="58"/>
        <v>0</v>
      </c>
      <c r="BC84" s="4"/>
      <c r="BD84" s="220"/>
      <c r="BE84" s="220"/>
      <c r="BF84" s="220"/>
    </row>
    <row r="85" spans="1:58" ht="13.9" hidden="1" customHeight="1" x14ac:dyDescent="0.2">
      <c r="A85" s="451"/>
      <c r="B85" s="139"/>
      <c r="C85" s="140" t="s">
        <v>58</v>
      </c>
      <c r="D85" s="141">
        <v>0</v>
      </c>
      <c r="E85" s="163">
        <v>1</v>
      </c>
      <c r="F85" s="242">
        <f>D85*$E$32</f>
        <v>0</v>
      </c>
      <c r="G85" s="143">
        <v>0</v>
      </c>
      <c r="H85" s="144">
        <v>0</v>
      </c>
      <c r="I85" s="144">
        <v>0</v>
      </c>
      <c r="J85" s="210">
        <f>G85+H85+I85</f>
        <v>0</v>
      </c>
      <c r="K85" s="143">
        <v>0</v>
      </c>
      <c r="L85" s="144">
        <v>0</v>
      </c>
      <c r="M85" s="144">
        <v>0</v>
      </c>
      <c r="N85" s="210">
        <f>K85+L85+M85</f>
        <v>0</v>
      </c>
      <c r="O85" s="143">
        <v>0</v>
      </c>
      <c r="P85" s="144">
        <v>0</v>
      </c>
      <c r="Q85" s="144">
        <v>0</v>
      </c>
      <c r="R85" s="210">
        <f>O85+P85+Q85</f>
        <v>0</v>
      </c>
      <c r="S85" s="143">
        <v>0</v>
      </c>
      <c r="T85" s="144">
        <v>0</v>
      </c>
      <c r="U85" s="144">
        <v>0</v>
      </c>
      <c r="V85" s="210">
        <f>S85+T85+U85</f>
        <v>0</v>
      </c>
      <c r="W85" s="143">
        <v>0</v>
      </c>
      <c r="X85" s="144">
        <v>0</v>
      </c>
      <c r="Y85" s="144">
        <v>0</v>
      </c>
      <c r="Z85" s="210">
        <f>W85+X85+Y85</f>
        <v>0</v>
      </c>
      <c r="AA85" s="143">
        <v>0</v>
      </c>
      <c r="AB85" s="144">
        <v>0</v>
      </c>
      <c r="AC85" s="144">
        <v>0</v>
      </c>
      <c r="AD85" s="210">
        <f>AA85+AB85+AC85</f>
        <v>0</v>
      </c>
      <c r="AE85" s="143">
        <v>0</v>
      </c>
      <c r="AF85" s="144">
        <v>0</v>
      </c>
      <c r="AG85" s="144">
        <v>0</v>
      </c>
      <c r="AH85" s="210">
        <f>AE85+AF85+AG85</f>
        <v>0</v>
      </c>
      <c r="AI85" s="143">
        <v>0</v>
      </c>
      <c r="AJ85" s="144">
        <v>0</v>
      </c>
      <c r="AK85" s="144">
        <v>0</v>
      </c>
      <c r="AL85" s="125">
        <f>AI85+AJ85+AK85</f>
        <v>0</v>
      </c>
      <c r="AM85" s="49"/>
      <c r="AN85" s="50"/>
      <c r="AO85" s="50"/>
      <c r="AP85" s="51"/>
      <c r="AQ85" s="143">
        <v>0</v>
      </c>
      <c r="AR85" s="144">
        <v>0</v>
      </c>
      <c r="AS85" s="144">
        <v>0</v>
      </c>
      <c r="AT85" s="210">
        <f>AQ85+AR85+AS85</f>
        <v>0</v>
      </c>
      <c r="AU85" s="143">
        <v>0</v>
      </c>
      <c r="AV85" s="144">
        <v>0</v>
      </c>
      <c r="AW85" s="144">
        <v>0</v>
      </c>
      <c r="AX85" s="210">
        <f>AU85+AV85+AW85</f>
        <v>0</v>
      </c>
      <c r="AY85" s="143">
        <v>0</v>
      </c>
      <c r="AZ85" s="144">
        <v>0</v>
      </c>
      <c r="BA85" s="144">
        <v>0</v>
      </c>
      <c r="BB85" s="210">
        <f>AY85+AZ85+BA85</f>
        <v>0</v>
      </c>
      <c r="BC85" s="4"/>
      <c r="BD85" s="220"/>
      <c r="BE85" s="220"/>
      <c r="BF85" s="220"/>
    </row>
    <row r="86" spans="1:58" ht="13.9" hidden="1" customHeight="1" x14ac:dyDescent="0.2">
      <c r="A86" s="451"/>
      <c r="B86" s="139"/>
      <c r="C86" s="140" t="s">
        <v>76</v>
      </c>
      <c r="D86" s="141">
        <v>0</v>
      </c>
      <c r="E86" s="163">
        <v>0.77969999999999995</v>
      </c>
      <c r="F86" s="142">
        <v>0</v>
      </c>
      <c r="G86" s="143">
        <v>0</v>
      </c>
      <c r="H86" s="144">
        <v>0</v>
      </c>
      <c r="I86" s="144">
        <v>0</v>
      </c>
      <c r="J86" s="210">
        <f>G86+H86+I86</f>
        <v>0</v>
      </c>
      <c r="K86" s="143">
        <v>0</v>
      </c>
      <c r="L86" s="144">
        <v>0</v>
      </c>
      <c r="M86" s="144">
        <v>0</v>
      </c>
      <c r="N86" s="210">
        <f>K86+L86+M86</f>
        <v>0</v>
      </c>
      <c r="O86" s="143">
        <v>0</v>
      </c>
      <c r="P86" s="144">
        <v>0</v>
      </c>
      <c r="Q86" s="144">
        <v>0</v>
      </c>
      <c r="R86" s="210">
        <f>O86+P86+Q86</f>
        <v>0</v>
      </c>
      <c r="S86" s="143">
        <v>0</v>
      </c>
      <c r="T86" s="144">
        <v>0</v>
      </c>
      <c r="U86" s="144">
        <v>0</v>
      </c>
      <c r="V86" s="210">
        <f>S86+T86+U86</f>
        <v>0</v>
      </c>
      <c r="W86" s="143">
        <v>0</v>
      </c>
      <c r="X86" s="144">
        <v>0</v>
      </c>
      <c r="Y86" s="144">
        <v>0</v>
      </c>
      <c r="Z86" s="210">
        <f>W86+X86+Y86</f>
        <v>0</v>
      </c>
      <c r="AA86" s="143">
        <v>0</v>
      </c>
      <c r="AB86" s="144">
        <v>0</v>
      </c>
      <c r="AC86" s="144">
        <v>0</v>
      </c>
      <c r="AD86" s="210">
        <f>AA86+AB86+AC86</f>
        <v>0</v>
      </c>
      <c r="AE86" s="143">
        <v>0</v>
      </c>
      <c r="AF86" s="144">
        <v>0</v>
      </c>
      <c r="AG86" s="144">
        <v>0</v>
      </c>
      <c r="AH86" s="210">
        <f>AE86+AF86+AG86</f>
        <v>0</v>
      </c>
      <c r="AI86" s="143">
        <v>0</v>
      </c>
      <c r="AJ86" s="144">
        <v>0</v>
      </c>
      <c r="AK86" s="144">
        <v>0</v>
      </c>
      <c r="AL86" s="125">
        <f>AI86+AJ86+AK86</f>
        <v>0</v>
      </c>
      <c r="AM86" s="49"/>
      <c r="AN86" s="50"/>
      <c r="AO86" s="50"/>
      <c r="AP86" s="51"/>
      <c r="AQ86" s="143">
        <v>0</v>
      </c>
      <c r="AR86" s="144">
        <v>0</v>
      </c>
      <c r="AS86" s="144">
        <v>0</v>
      </c>
      <c r="AT86" s="210">
        <f>AQ86+AR86+AS86</f>
        <v>0</v>
      </c>
      <c r="AU86" s="143">
        <v>0</v>
      </c>
      <c r="AV86" s="144">
        <v>0</v>
      </c>
      <c r="AW86" s="144">
        <v>0</v>
      </c>
      <c r="AX86" s="210">
        <f>AU86+AV86+AW86</f>
        <v>0</v>
      </c>
      <c r="AY86" s="143">
        <v>0</v>
      </c>
      <c r="AZ86" s="144">
        <v>0</v>
      </c>
      <c r="BA86" s="144">
        <v>0</v>
      </c>
      <c r="BB86" s="210">
        <f>AY86+AZ86+BA86</f>
        <v>0</v>
      </c>
      <c r="BC86" s="4"/>
      <c r="BD86" s="220"/>
      <c r="BE86" s="220"/>
      <c r="BF86" s="220"/>
    </row>
    <row r="87" spans="1:58" ht="13.9" hidden="1" customHeight="1" x14ac:dyDescent="0.2">
      <c r="A87" s="451"/>
      <c r="B87" s="139" t="s">
        <v>121</v>
      </c>
      <c r="C87" s="75" t="s">
        <v>122</v>
      </c>
      <c r="D87" s="152"/>
      <c r="E87" s="206"/>
      <c r="F87" s="158">
        <f t="shared" ref="F87:BB87" si="60">SUM(F88:F89)</f>
        <v>0</v>
      </c>
      <c r="G87" s="79">
        <f t="shared" si="60"/>
        <v>0</v>
      </c>
      <c r="H87" s="80">
        <f t="shared" si="60"/>
        <v>0</v>
      </c>
      <c r="I87" s="80">
        <f t="shared" si="60"/>
        <v>0</v>
      </c>
      <c r="J87" s="156">
        <f t="shared" si="60"/>
        <v>0</v>
      </c>
      <c r="K87" s="79">
        <f t="shared" si="60"/>
        <v>0</v>
      </c>
      <c r="L87" s="80">
        <f t="shared" si="60"/>
        <v>0</v>
      </c>
      <c r="M87" s="80">
        <f t="shared" si="60"/>
        <v>0</v>
      </c>
      <c r="N87" s="156">
        <f t="shared" si="60"/>
        <v>0</v>
      </c>
      <c r="O87" s="79">
        <f t="shared" si="60"/>
        <v>0</v>
      </c>
      <c r="P87" s="80">
        <f t="shared" si="60"/>
        <v>0</v>
      </c>
      <c r="Q87" s="80">
        <f t="shared" si="60"/>
        <v>0</v>
      </c>
      <c r="R87" s="156">
        <f t="shared" si="60"/>
        <v>0</v>
      </c>
      <c r="S87" s="79">
        <f t="shared" si="60"/>
        <v>0</v>
      </c>
      <c r="T87" s="80">
        <f t="shared" si="60"/>
        <v>0</v>
      </c>
      <c r="U87" s="80">
        <f t="shared" si="60"/>
        <v>0</v>
      </c>
      <c r="V87" s="156">
        <f t="shared" si="60"/>
        <v>0</v>
      </c>
      <c r="W87" s="79">
        <f t="shared" si="60"/>
        <v>0</v>
      </c>
      <c r="X87" s="80">
        <f t="shared" si="60"/>
        <v>0</v>
      </c>
      <c r="Y87" s="80">
        <f t="shared" si="60"/>
        <v>0</v>
      </c>
      <c r="Z87" s="156">
        <f t="shared" si="60"/>
        <v>0</v>
      </c>
      <c r="AA87" s="79">
        <f t="shared" si="60"/>
        <v>0</v>
      </c>
      <c r="AB87" s="80">
        <f t="shared" si="60"/>
        <v>0</v>
      </c>
      <c r="AC87" s="80">
        <f t="shared" si="60"/>
        <v>0</v>
      </c>
      <c r="AD87" s="156">
        <f t="shared" si="60"/>
        <v>0</v>
      </c>
      <c r="AE87" s="79">
        <f t="shared" si="60"/>
        <v>0</v>
      </c>
      <c r="AF87" s="80">
        <f t="shared" si="60"/>
        <v>0</v>
      </c>
      <c r="AG87" s="80">
        <f t="shared" si="60"/>
        <v>0</v>
      </c>
      <c r="AH87" s="156">
        <f t="shared" si="60"/>
        <v>0</v>
      </c>
      <c r="AI87" s="79">
        <f t="shared" si="60"/>
        <v>0</v>
      </c>
      <c r="AJ87" s="80">
        <f t="shared" si="60"/>
        <v>0</v>
      </c>
      <c r="AK87" s="80">
        <f t="shared" si="60"/>
        <v>0</v>
      </c>
      <c r="AL87" s="158">
        <f t="shared" si="60"/>
        <v>0</v>
      </c>
      <c r="AM87" s="159"/>
      <c r="AN87" s="80"/>
      <c r="AO87" s="80"/>
      <c r="AP87" s="165"/>
      <c r="AQ87" s="79">
        <f t="shared" ref="AQ87:AT87" si="61">SUM(AQ88:AQ89)</f>
        <v>0</v>
      </c>
      <c r="AR87" s="80">
        <f t="shared" si="61"/>
        <v>0</v>
      </c>
      <c r="AS87" s="80">
        <f t="shared" si="61"/>
        <v>0</v>
      </c>
      <c r="AT87" s="156">
        <f t="shared" si="61"/>
        <v>0</v>
      </c>
      <c r="AU87" s="79">
        <f t="shared" si="60"/>
        <v>0</v>
      </c>
      <c r="AV87" s="80">
        <f t="shared" si="60"/>
        <v>0</v>
      </c>
      <c r="AW87" s="80">
        <f t="shared" si="60"/>
        <v>0</v>
      </c>
      <c r="AX87" s="156">
        <f t="shared" si="60"/>
        <v>0</v>
      </c>
      <c r="AY87" s="79">
        <f t="shared" si="60"/>
        <v>0</v>
      </c>
      <c r="AZ87" s="80">
        <f t="shared" si="60"/>
        <v>0</v>
      </c>
      <c r="BA87" s="80">
        <f t="shared" si="60"/>
        <v>0</v>
      </c>
      <c r="BB87" s="156">
        <f t="shared" si="60"/>
        <v>0</v>
      </c>
      <c r="BC87" s="4"/>
      <c r="BD87" s="220"/>
      <c r="BE87" s="220"/>
      <c r="BF87" s="220"/>
    </row>
    <row r="88" spans="1:58" ht="13.9" hidden="1" customHeight="1" x14ac:dyDescent="0.2">
      <c r="A88" s="451"/>
      <c r="B88" s="139"/>
      <c r="C88" s="140" t="s">
        <v>58</v>
      </c>
      <c r="D88" s="141">
        <v>0</v>
      </c>
      <c r="E88" s="163">
        <v>1</v>
      </c>
      <c r="F88" s="242">
        <f>D88*$E$32</f>
        <v>0</v>
      </c>
      <c r="G88" s="143">
        <v>0</v>
      </c>
      <c r="H88" s="144">
        <v>0</v>
      </c>
      <c r="I88" s="144">
        <v>0</v>
      </c>
      <c r="J88" s="210">
        <f>G88+H88+I88</f>
        <v>0</v>
      </c>
      <c r="K88" s="143">
        <v>0</v>
      </c>
      <c r="L88" s="144">
        <v>0</v>
      </c>
      <c r="M88" s="144">
        <v>0</v>
      </c>
      <c r="N88" s="210">
        <f>K88+L88+M88</f>
        <v>0</v>
      </c>
      <c r="O88" s="143">
        <v>0</v>
      </c>
      <c r="P88" s="144">
        <v>0</v>
      </c>
      <c r="Q88" s="144">
        <v>0</v>
      </c>
      <c r="R88" s="210">
        <f>O88+P88+Q88</f>
        <v>0</v>
      </c>
      <c r="S88" s="143">
        <v>0</v>
      </c>
      <c r="T88" s="144">
        <v>0</v>
      </c>
      <c r="U88" s="144">
        <v>0</v>
      </c>
      <c r="V88" s="210">
        <f>S88+T88+U88</f>
        <v>0</v>
      </c>
      <c r="W88" s="143">
        <v>0</v>
      </c>
      <c r="X88" s="144">
        <v>0</v>
      </c>
      <c r="Y88" s="144">
        <v>0</v>
      </c>
      <c r="Z88" s="210">
        <f>W88+X88+Y88</f>
        <v>0</v>
      </c>
      <c r="AA88" s="143">
        <v>0</v>
      </c>
      <c r="AB88" s="144">
        <v>0</v>
      </c>
      <c r="AC88" s="144">
        <v>0</v>
      </c>
      <c r="AD88" s="210">
        <f>AA88+AB88+AC88</f>
        <v>0</v>
      </c>
      <c r="AE88" s="143">
        <v>0</v>
      </c>
      <c r="AF88" s="144">
        <v>0</v>
      </c>
      <c r="AG88" s="144">
        <v>0</v>
      </c>
      <c r="AH88" s="210">
        <f>AE88+AF88+AG88</f>
        <v>0</v>
      </c>
      <c r="AI88" s="143">
        <v>0</v>
      </c>
      <c r="AJ88" s="144">
        <v>0</v>
      </c>
      <c r="AK88" s="144">
        <v>0</v>
      </c>
      <c r="AL88" s="125">
        <f>AI88+AJ88+AK88</f>
        <v>0</v>
      </c>
      <c r="AM88" s="49"/>
      <c r="AN88" s="50"/>
      <c r="AO88" s="50"/>
      <c r="AP88" s="51"/>
      <c r="AQ88" s="143">
        <v>0</v>
      </c>
      <c r="AR88" s="144">
        <v>0</v>
      </c>
      <c r="AS88" s="144">
        <v>0</v>
      </c>
      <c r="AT88" s="210">
        <f>AQ88+AR88+AS88</f>
        <v>0</v>
      </c>
      <c r="AU88" s="143">
        <v>0</v>
      </c>
      <c r="AV88" s="144">
        <v>0</v>
      </c>
      <c r="AW88" s="144">
        <v>0</v>
      </c>
      <c r="AX88" s="210">
        <f>AU88+AV88+AW88</f>
        <v>0</v>
      </c>
      <c r="AY88" s="143">
        <v>0</v>
      </c>
      <c r="AZ88" s="144">
        <v>0</v>
      </c>
      <c r="BA88" s="144">
        <v>0</v>
      </c>
      <c r="BB88" s="210">
        <f>AY88+AZ88+BA88</f>
        <v>0</v>
      </c>
      <c r="BC88" s="4"/>
      <c r="BD88" s="220"/>
      <c r="BE88" s="220"/>
      <c r="BF88" s="220"/>
    </row>
    <row r="89" spans="1:58" ht="13.9" hidden="1" customHeight="1" x14ac:dyDescent="0.2">
      <c r="A89" s="451"/>
      <c r="B89" s="139"/>
      <c r="C89" s="140" t="s">
        <v>76</v>
      </c>
      <c r="D89" s="141">
        <v>0</v>
      </c>
      <c r="E89" s="163">
        <v>0.77969999999999995</v>
      </c>
      <c r="F89" s="142">
        <v>0</v>
      </c>
      <c r="G89" s="143">
        <v>0</v>
      </c>
      <c r="H89" s="144">
        <v>0</v>
      </c>
      <c r="I89" s="144">
        <v>0</v>
      </c>
      <c r="J89" s="210">
        <f>G89+H89+I89</f>
        <v>0</v>
      </c>
      <c r="K89" s="143">
        <v>0</v>
      </c>
      <c r="L89" s="144">
        <v>0</v>
      </c>
      <c r="M89" s="144">
        <v>0</v>
      </c>
      <c r="N89" s="210">
        <f>K89+L89+M89</f>
        <v>0</v>
      </c>
      <c r="O89" s="143">
        <v>0</v>
      </c>
      <c r="P89" s="144">
        <v>0</v>
      </c>
      <c r="Q89" s="144">
        <v>0</v>
      </c>
      <c r="R89" s="210">
        <f>O89+P89+Q89</f>
        <v>0</v>
      </c>
      <c r="S89" s="143">
        <v>0</v>
      </c>
      <c r="T89" s="144">
        <v>0</v>
      </c>
      <c r="U89" s="144">
        <v>0</v>
      </c>
      <c r="V89" s="210">
        <f>S89+T89+U89</f>
        <v>0</v>
      </c>
      <c r="W89" s="143">
        <v>0</v>
      </c>
      <c r="X89" s="144">
        <v>0</v>
      </c>
      <c r="Y89" s="144">
        <v>0</v>
      </c>
      <c r="Z89" s="210">
        <f>W89+X89+Y89</f>
        <v>0</v>
      </c>
      <c r="AA89" s="143">
        <v>0</v>
      </c>
      <c r="AB89" s="144">
        <v>0</v>
      </c>
      <c r="AC89" s="144">
        <v>0</v>
      </c>
      <c r="AD89" s="210">
        <f>AA89+AB89+AC89</f>
        <v>0</v>
      </c>
      <c r="AE89" s="143">
        <v>0</v>
      </c>
      <c r="AF89" s="144">
        <v>0</v>
      </c>
      <c r="AG89" s="144">
        <v>0</v>
      </c>
      <c r="AH89" s="210">
        <f>AE89+AF89+AG89</f>
        <v>0</v>
      </c>
      <c r="AI89" s="143">
        <v>0</v>
      </c>
      <c r="AJ89" s="144">
        <v>0</v>
      </c>
      <c r="AK89" s="144">
        <v>0</v>
      </c>
      <c r="AL89" s="125">
        <f>AI89+AJ89+AK89</f>
        <v>0</v>
      </c>
      <c r="AM89" s="49"/>
      <c r="AN89" s="50"/>
      <c r="AO89" s="50"/>
      <c r="AP89" s="51"/>
      <c r="AQ89" s="143">
        <v>0</v>
      </c>
      <c r="AR89" s="144">
        <v>0</v>
      </c>
      <c r="AS89" s="144">
        <v>0</v>
      </c>
      <c r="AT89" s="210">
        <f>AQ89+AR89+AS89</f>
        <v>0</v>
      </c>
      <c r="AU89" s="143">
        <v>0</v>
      </c>
      <c r="AV89" s="144">
        <v>0</v>
      </c>
      <c r="AW89" s="144">
        <v>0</v>
      </c>
      <c r="AX89" s="210">
        <f>AU89+AV89+AW89</f>
        <v>0</v>
      </c>
      <c r="AY89" s="143">
        <v>0</v>
      </c>
      <c r="AZ89" s="144">
        <v>0</v>
      </c>
      <c r="BA89" s="144">
        <v>0</v>
      </c>
      <c r="BB89" s="210">
        <f>AY89+AZ89+BA89</f>
        <v>0</v>
      </c>
      <c r="BC89" s="4"/>
      <c r="BD89" s="220"/>
      <c r="BE89" s="220"/>
      <c r="BF89" s="220"/>
    </row>
    <row r="90" spans="1:58" ht="13.9" hidden="1" customHeight="1" x14ac:dyDescent="0.2">
      <c r="A90" s="451"/>
      <c r="B90" s="139" t="s">
        <v>123</v>
      </c>
      <c r="C90" s="205" t="s">
        <v>124</v>
      </c>
      <c r="D90" s="243"/>
      <c r="E90" s="232"/>
      <c r="F90" s="158">
        <f t="shared" ref="F90:BB90" si="62">SUM(F91:F92)</f>
        <v>0</v>
      </c>
      <c r="G90" s="79">
        <f t="shared" si="62"/>
        <v>0</v>
      </c>
      <c r="H90" s="80">
        <f t="shared" si="62"/>
        <v>0</v>
      </c>
      <c r="I90" s="80">
        <f t="shared" si="62"/>
        <v>0</v>
      </c>
      <c r="J90" s="156">
        <f t="shared" si="62"/>
        <v>0</v>
      </c>
      <c r="K90" s="79">
        <f t="shared" si="62"/>
        <v>0</v>
      </c>
      <c r="L90" s="80">
        <f t="shared" si="62"/>
        <v>0</v>
      </c>
      <c r="M90" s="80">
        <f t="shared" si="62"/>
        <v>0</v>
      </c>
      <c r="N90" s="156">
        <f t="shared" si="62"/>
        <v>0</v>
      </c>
      <c r="O90" s="79">
        <f t="shared" si="62"/>
        <v>0</v>
      </c>
      <c r="P90" s="80">
        <f t="shared" si="62"/>
        <v>0</v>
      </c>
      <c r="Q90" s="80">
        <f t="shared" si="62"/>
        <v>0</v>
      </c>
      <c r="R90" s="156">
        <f t="shared" si="62"/>
        <v>0</v>
      </c>
      <c r="S90" s="79">
        <f t="shared" si="62"/>
        <v>0</v>
      </c>
      <c r="T90" s="80">
        <f t="shared" si="62"/>
        <v>0</v>
      </c>
      <c r="U90" s="80">
        <f t="shared" si="62"/>
        <v>0</v>
      </c>
      <c r="V90" s="156">
        <f t="shared" si="62"/>
        <v>0</v>
      </c>
      <c r="W90" s="79">
        <f t="shared" si="62"/>
        <v>0</v>
      </c>
      <c r="X90" s="80">
        <f t="shared" si="62"/>
        <v>0</v>
      </c>
      <c r="Y90" s="80">
        <f t="shared" si="62"/>
        <v>0</v>
      </c>
      <c r="Z90" s="156">
        <f t="shared" si="62"/>
        <v>0</v>
      </c>
      <c r="AA90" s="79">
        <f t="shared" si="62"/>
        <v>0</v>
      </c>
      <c r="AB90" s="80">
        <f t="shared" si="62"/>
        <v>0</v>
      </c>
      <c r="AC90" s="80">
        <f t="shared" si="62"/>
        <v>0</v>
      </c>
      <c r="AD90" s="156">
        <f t="shared" si="62"/>
        <v>0</v>
      </c>
      <c r="AE90" s="79">
        <f t="shared" si="62"/>
        <v>0</v>
      </c>
      <c r="AF90" s="80">
        <f t="shared" si="62"/>
        <v>0</v>
      </c>
      <c r="AG90" s="80">
        <f t="shared" si="62"/>
        <v>0</v>
      </c>
      <c r="AH90" s="156">
        <f t="shared" si="62"/>
        <v>0</v>
      </c>
      <c r="AI90" s="79">
        <f t="shared" si="62"/>
        <v>0</v>
      </c>
      <c r="AJ90" s="80">
        <f t="shared" si="62"/>
        <v>0</v>
      </c>
      <c r="AK90" s="80">
        <f t="shared" si="62"/>
        <v>0</v>
      </c>
      <c r="AL90" s="158">
        <f t="shared" si="62"/>
        <v>0</v>
      </c>
      <c r="AM90" s="159"/>
      <c r="AN90" s="80"/>
      <c r="AO90" s="80"/>
      <c r="AP90" s="165"/>
      <c r="AQ90" s="79">
        <f t="shared" ref="AQ90:AT90" si="63">SUM(AQ91:AQ92)</f>
        <v>0</v>
      </c>
      <c r="AR90" s="80">
        <f t="shared" si="63"/>
        <v>0</v>
      </c>
      <c r="AS90" s="80">
        <f t="shared" si="63"/>
        <v>0</v>
      </c>
      <c r="AT90" s="156">
        <f t="shared" si="63"/>
        <v>0</v>
      </c>
      <c r="AU90" s="79">
        <f t="shared" si="62"/>
        <v>0</v>
      </c>
      <c r="AV90" s="80">
        <f t="shared" si="62"/>
        <v>0</v>
      </c>
      <c r="AW90" s="80">
        <f t="shared" si="62"/>
        <v>0</v>
      </c>
      <c r="AX90" s="156">
        <f t="shared" si="62"/>
        <v>0</v>
      </c>
      <c r="AY90" s="79">
        <f t="shared" si="62"/>
        <v>0</v>
      </c>
      <c r="AZ90" s="80">
        <f t="shared" si="62"/>
        <v>0</v>
      </c>
      <c r="BA90" s="80">
        <f t="shared" si="62"/>
        <v>0</v>
      </c>
      <c r="BB90" s="156">
        <f t="shared" si="62"/>
        <v>0</v>
      </c>
      <c r="BC90" s="4"/>
      <c r="BD90" s="220"/>
      <c r="BE90" s="220"/>
      <c r="BF90" s="220"/>
    </row>
    <row r="91" spans="1:58" ht="13.9" hidden="1" customHeight="1" x14ac:dyDescent="0.2">
      <c r="A91" s="451"/>
      <c r="B91" s="139"/>
      <c r="C91" s="140" t="s">
        <v>58</v>
      </c>
      <c r="D91" s="141">
        <v>0</v>
      </c>
      <c r="E91" s="163">
        <v>1</v>
      </c>
      <c r="F91" s="167">
        <f>D91*$E$32</f>
        <v>0</v>
      </c>
      <c r="G91" s="143">
        <v>0</v>
      </c>
      <c r="H91" s="144">
        <v>0</v>
      </c>
      <c r="I91" s="144">
        <v>0</v>
      </c>
      <c r="J91" s="210">
        <f>G91+H91+I91</f>
        <v>0</v>
      </c>
      <c r="K91" s="143">
        <v>0</v>
      </c>
      <c r="L91" s="144">
        <v>0</v>
      </c>
      <c r="M91" s="144">
        <v>0</v>
      </c>
      <c r="N91" s="210">
        <f>K91+L91+M91</f>
        <v>0</v>
      </c>
      <c r="O91" s="143">
        <v>0</v>
      </c>
      <c r="P91" s="144">
        <v>0</v>
      </c>
      <c r="Q91" s="144">
        <v>0</v>
      </c>
      <c r="R91" s="210">
        <f>O91+P91+Q91</f>
        <v>0</v>
      </c>
      <c r="S91" s="143">
        <v>0</v>
      </c>
      <c r="T91" s="144">
        <v>0</v>
      </c>
      <c r="U91" s="144">
        <v>0</v>
      </c>
      <c r="V91" s="210">
        <f>S91+T91+U91</f>
        <v>0</v>
      </c>
      <c r="W91" s="143">
        <v>0</v>
      </c>
      <c r="X91" s="144">
        <v>0</v>
      </c>
      <c r="Y91" s="144">
        <v>0</v>
      </c>
      <c r="Z91" s="210">
        <f>W91+X91+Y91</f>
        <v>0</v>
      </c>
      <c r="AA91" s="143">
        <v>0</v>
      </c>
      <c r="AB91" s="144">
        <v>0</v>
      </c>
      <c r="AC91" s="144">
        <v>0</v>
      </c>
      <c r="AD91" s="210">
        <f>AA91+AB91+AC91</f>
        <v>0</v>
      </c>
      <c r="AE91" s="143">
        <v>0</v>
      </c>
      <c r="AF91" s="144">
        <v>0</v>
      </c>
      <c r="AG91" s="144">
        <v>0</v>
      </c>
      <c r="AH91" s="210">
        <f>AE91+AF91+AG91</f>
        <v>0</v>
      </c>
      <c r="AI91" s="143">
        <v>0</v>
      </c>
      <c r="AJ91" s="144">
        <v>0</v>
      </c>
      <c r="AK91" s="144">
        <v>0</v>
      </c>
      <c r="AL91" s="125">
        <f>AI91+AJ91+AK91</f>
        <v>0</v>
      </c>
      <c r="AM91" s="49"/>
      <c r="AN91" s="50"/>
      <c r="AO91" s="50"/>
      <c r="AP91" s="51"/>
      <c r="AQ91" s="143">
        <v>0</v>
      </c>
      <c r="AR91" s="144">
        <v>0</v>
      </c>
      <c r="AS91" s="144">
        <v>0</v>
      </c>
      <c r="AT91" s="210">
        <f>AQ91+AR91+AS91</f>
        <v>0</v>
      </c>
      <c r="AU91" s="143">
        <v>0</v>
      </c>
      <c r="AV91" s="144">
        <v>0</v>
      </c>
      <c r="AW91" s="144">
        <v>0</v>
      </c>
      <c r="AX91" s="210">
        <f>AU91+AV91+AW91</f>
        <v>0</v>
      </c>
      <c r="AY91" s="143">
        <v>0</v>
      </c>
      <c r="AZ91" s="144">
        <v>0</v>
      </c>
      <c r="BA91" s="144">
        <v>0</v>
      </c>
      <c r="BB91" s="210">
        <f>AY91+AZ91+BA91</f>
        <v>0</v>
      </c>
      <c r="BC91" s="4"/>
      <c r="BD91" s="220"/>
      <c r="BE91" s="220"/>
      <c r="BF91" s="220"/>
    </row>
    <row r="92" spans="1:58" ht="13.9" hidden="1" customHeight="1" thickBot="1" x14ac:dyDescent="0.25">
      <c r="A92" s="452"/>
      <c r="B92" s="139"/>
      <c r="C92" s="140" t="s">
        <v>76</v>
      </c>
      <c r="D92" s="141">
        <v>0</v>
      </c>
      <c r="E92" s="163">
        <v>0.77969999999999995</v>
      </c>
      <c r="F92" s="167">
        <v>0</v>
      </c>
      <c r="G92" s="143">
        <v>0</v>
      </c>
      <c r="H92" s="144">
        <v>0</v>
      </c>
      <c r="I92" s="144">
        <v>0</v>
      </c>
      <c r="J92" s="210">
        <f>G92+H92+I92</f>
        <v>0</v>
      </c>
      <c r="K92" s="143">
        <v>0</v>
      </c>
      <c r="L92" s="144">
        <v>0</v>
      </c>
      <c r="M92" s="144">
        <v>0</v>
      </c>
      <c r="N92" s="210">
        <f>K92+L92+M92</f>
        <v>0</v>
      </c>
      <c r="O92" s="143">
        <v>0</v>
      </c>
      <c r="P92" s="144">
        <v>0</v>
      </c>
      <c r="Q92" s="144">
        <v>0</v>
      </c>
      <c r="R92" s="210">
        <f>O92+P92+Q92</f>
        <v>0</v>
      </c>
      <c r="S92" s="143">
        <v>0</v>
      </c>
      <c r="T92" s="144">
        <v>0</v>
      </c>
      <c r="U92" s="144">
        <v>0</v>
      </c>
      <c r="V92" s="210">
        <f>S92+T92+U92</f>
        <v>0</v>
      </c>
      <c r="W92" s="143">
        <v>0</v>
      </c>
      <c r="X92" s="144">
        <v>0</v>
      </c>
      <c r="Y92" s="144">
        <v>0</v>
      </c>
      <c r="Z92" s="210">
        <f>W92+X92+Y92</f>
        <v>0</v>
      </c>
      <c r="AA92" s="143">
        <v>0</v>
      </c>
      <c r="AB92" s="144">
        <v>0</v>
      </c>
      <c r="AC92" s="144">
        <v>0</v>
      </c>
      <c r="AD92" s="210">
        <f>AA92+AB92+AC92</f>
        <v>0</v>
      </c>
      <c r="AE92" s="143">
        <v>0</v>
      </c>
      <c r="AF92" s="144">
        <v>0</v>
      </c>
      <c r="AG92" s="144">
        <v>0</v>
      </c>
      <c r="AH92" s="210">
        <f>AE92+AF92+AG92</f>
        <v>0</v>
      </c>
      <c r="AI92" s="143">
        <v>0</v>
      </c>
      <c r="AJ92" s="144">
        <v>0</v>
      </c>
      <c r="AK92" s="144">
        <v>0</v>
      </c>
      <c r="AL92" s="125">
        <f>AI92+AJ92+AK92</f>
        <v>0</v>
      </c>
      <c r="AM92" s="49"/>
      <c r="AN92" s="50"/>
      <c r="AO92" s="50"/>
      <c r="AP92" s="51"/>
      <c r="AQ92" s="143">
        <v>0</v>
      </c>
      <c r="AR92" s="144">
        <v>0</v>
      </c>
      <c r="AS92" s="144">
        <v>0</v>
      </c>
      <c r="AT92" s="210">
        <f>AQ92+AR92+AS92</f>
        <v>0</v>
      </c>
      <c r="AU92" s="143">
        <v>0</v>
      </c>
      <c r="AV92" s="144">
        <v>0</v>
      </c>
      <c r="AW92" s="144">
        <v>0</v>
      </c>
      <c r="AX92" s="210">
        <f>AU92+AV92+AW92</f>
        <v>0</v>
      </c>
      <c r="AY92" s="143">
        <v>0</v>
      </c>
      <c r="AZ92" s="144">
        <v>0</v>
      </c>
      <c r="BA92" s="144">
        <v>0</v>
      </c>
      <c r="BB92" s="210">
        <f>AY92+AZ92+BA92</f>
        <v>0</v>
      </c>
      <c r="BC92" s="4"/>
      <c r="BD92" s="220"/>
      <c r="BE92" s="220"/>
      <c r="BF92" s="220"/>
    </row>
    <row r="93" spans="1:58" ht="13.9" customHeight="1" thickTop="1" thickBot="1" x14ac:dyDescent="0.25">
      <c r="A93" s="244"/>
      <c r="B93" s="15">
        <v>1.3</v>
      </c>
      <c r="C93" s="86" t="s">
        <v>34</v>
      </c>
      <c r="D93" s="41">
        <f>F93*$E$96</f>
        <v>558614.63199999987</v>
      </c>
      <c r="E93" s="245"/>
      <c r="F93" s="120">
        <f>F94+F176+F195+F205</f>
        <v>55861.463199999991</v>
      </c>
      <c r="G93" s="44">
        <f t="shared" ref="G93:AH93" si="64">G94+G176+K195+K205</f>
        <v>2826.444</v>
      </c>
      <c r="H93" s="45">
        <f t="shared" si="64"/>
        <v>6066.8009999999995</v>
      </c>
      <c r="I93" s="45">
        <f t="shared" si="64"/>
        <v>1</v>
      </c>
      <c r="J93" s="119">
        <f t="shared" si="64"/>
        <v>8894.2450000000008</v>
      </c>
      <c r="K93" s="44">
        <f t="shared" si="64"/>
        <v>2386.3510000000001</v>
      </c>
      <c r="L93" s="45">
        <f t="shared" si="64"/>
        <v>7685.6250000000018</v>
      </c>
      <c r="M93" s="45">
        <f t="shared" si="64"/>
        <v>1</v>
      </c>
      <c r="N93" s="119">
        <f t="shared" si="64"/>
        <v>10072.976000000002</v>
      </c>
      <c r="O93" s="44">
        <f t="shared" si="64"/>
        <v>3673.4359999999997</v>
      </c>
      <c r="P93" s="45">
        <f t="shared" si="64"/>
        <v>7225.6</v>
      </c>
      <c r="Q93" s="45">
        <f t="shared" si="64"/>
        <v>1</v>
      </c>
      <c r="R93" s="119">
        <f t="shared" si="64"/>
        <v>10900.035999999998</v>
      </c>
      <c r="S93" s="44">
        <f t="shared" si="64"/>
        <v>3517.9589999999998</v>
      </c>
      <c r="T93" s="45">
        <f t="shared" si="64"/>
        <v>6757.5739999999987</v>
      </c>
      <c r="U93" s="45">
        <f t="shared" si="64"/>
        <v>1</v>
      </c>
      <c r="V93" s="119">
        <f t="shared" si="64"/>
        <v>10276.532999999999</v>
      </c>
      <c r="W93" s="44">
        <f t="shared" si="64"/>
        <v>2403.8609999999999</v>
      </c>
      <c r="X93" s="45">
        <f t="shared" si="64"/>
        <v>6157.713999999999</v>
      </c>
      <c r="Y93" s="45">
        <f t="shared" si="64"/>
        <v>1</v>
      </c>
      <c r="Z93" s="119">
        <f t="shared" si="64"/>
        <v>8562.5750000000007</v>
      </c>
      <c r="AA93" s="44">
        <f t="shared" si="64"/>
        <v>3027.8959999999997</v>
      </c>
      <c r="AB93" s="45">
        <f t="shared" si="64"/>
        <v>5699.8140000000003</v>
      </c>
      <c r="AC93" s="45">
        <f t="shared" si="64"/>
        <v>1</v>
      </c>
      <c r="AD93" s="119">
        <f t="shared" si="64"/>
        <v>8728.7099999999991</v>
      </c>
      <c r="AE93" s="44">
        <f t="shared" si="64"/>
        <v>3035</v>
      </c>
      <c r="AF93" s="45">
        <f t="shared" si="64"/>
        <v>5273.9000000000005</v>
      </c>
      <c r="AG93" s="45">
        <f t="shared" si="64"/>
        <v>1</v>
      </c>
      <c r="AH93" s="119">
        <f t="shared" si="64"/>
        <v>8309.9</v>
      </c>
      <c r="AI93" s="44">
        <f>AI94+AI176+AU195+AU205</f>
        <v>2955</v>
      </c>
      <c r="AJ93" s="45">
        <f>AJ94+AJ176+AV195+AV205</f>
        <v>4821.9040000000005</v>
      </c>
      <c r="AK93" s="45">
        <f>AK94+AK176+AW195+AW205</f>
        <v>1</v>
      </c>
      <c r="AL93" s="120">
        <f>AL94+AL176+AX195+AX205</f>
        <v>7777.9040000000005</v>
      </c>
      <c r="AM93" s="121">
        <f>AM94+AM176+AY197+AY207</f>
        <v>3070</v>
      </c>
      <c r="AN93" s="45">
        <f>AN94+AN176+AZ197+AZ207</f>
        <v>4354.1709999999994</v>
      </c>
      <c r="AO93" s="45">
        <f>AO94+AO176+BA197+BA207</f>
        <v>1</v>
      </c>
      <c r="AP93" s="122">
        <f>AP94+AP176+BB197+BB207</f>
        <v>7425.1710000000003</v>
      </c>
      <c r="AQ93" s="44">
        <f>AQ94+AQ176+AY197+AY207</f>
        <v>3055</v>
      </c>
      <c r="AR93" s="45">
        <f>AR94+AR176+AZ197+AZ207</f>
        <v>3948.7189999999996</v>
      </c>
      <c r="AS93" s="45">
        <f>AS94+AS176+BA197+BA207</f>
        <v>1</v>
      </c>
      <c r="AT93" s="119">
        <f>AT94+AT176+BB197+BB207</f>
        <v>7004.719000000001</v>
      </c>
      <c r="AU93" s="44">
        <f t="shared" ref="AU93:BB93" si="65">AU94+AU176+AY197+AY207</f>
        <v>3056.165</v>
      </c>
      <c r="AV93" s="45">
        <f t="shared" si="65"/>
        <v>3551.9449999999997</v>
      </c>
      <c r="AW93" s="45">
        <f t="shared" si="65"/>
        <v>1</v>
      </c>
      <c r="AX93" s="119">
        <f t="shared" si="65"/>
        <v>6608.1100000000006</v>
      </c>
      <c r="AY93" s="44">
        <f t="shared" si="65"/>
        <v>21387.032999999999</v>
      </c>
      <c r="AZ93" s="45">
        <f t="shared" si="65"/>
        <v>10860.347</v>
      </c>
      <c r="BA93" s="45">
        <f t="shared" si="65"/>
        <v>1</v>
      </c>
      <c r="BB93" s="119">
        <f t="shared" si="65"/>
        <v>32247.38</v>
      </c>
      <c r="BC93" s="4"/>
      <c r="BD93" s="220"/>
      <c r="BE93" s="220"/>
      <c r="BF93" s="220"/>
    </row>
    <row r="94" spans="1:58" ht="13.9" customHeight="1" thickTop="1" thickBot="1" x14ac:dyDescent="0.25">
      <c r="A94" s="459" t="s">
        <v>125</v>
      </c>
      <c r="B94" s="246" t="s">
        <v>35</v>
      </c>
      <c r="C94" s="64" t="s">
        <v>36</v>
      </c>
      <c r="D94" s="17"/>
      <c r="E94" s="247"/>
      <c r="F94" s="23">
        <f t="shared" ref="F94:BB94" si="66">F95+F175</f>
        <v>55860.59599999999</v>
      </c>
      <c r="G94" s="20">
        <f t="shared" si="66"/>
        <v>2826.444</v>
      </c>
      <c r="H94" s="21">
        <f t="shared" si="66"/>
        <v>6066.8009999999995</v>
      </c>
      <c r="I94" s="21">
        <f t="shared" si="66"/>
        <v>1</v>
      </c>
      <c r="J94" s="22">
        <f t="shared" si="66"/>
        <v>8894.2450000000008</v>
      </c>
      <c r="K94" s="20">
        <f t="shared" si="66"/>
        <v>2386.3510000000001</v>
      </c>
      <c r="L94" s="21">
        <f t="shared" si="66"/>
        <v>7685.6250000000018</v>
      </c>
      <c r="M94" s="21">
        <f t="shared" si="66"/>
        <v>1</v>
      </c>
      <c r="N94" s="22">
        <f t="shared" si="66"/>
        <v>10072.976000000002</v>
      </c>
      <c r="O94" s="20">
        <f t="shared" si="66"/>
        <v>3673.4359999999997</v>
      </c>
      <c r="P94" s="21">
        <f t="shared" si="66"/>
        <v>7225.6</v>
      </c>
      <c r="Q94" s="21">
        <f t="shared" si="66"/>
        <v>1</v>
      </c>
      <c r="R94" s="22">
        <f t="shared" si="66"/>
        <v>10900.035999999998</v>
      </c>
      <c r="S94" s="20">
        <f t="shared" si="66"/>
        <v>3517.9589999999998</v>
      </c>
      <c r="T94" s="21">
        <f t="shared" si="66"/>
        <v>6757.5739999999987</v>
      </c>
      <c r="U94" s="21">
        <f t="shared" si="66"/>
        <v>1</v>
      </c>
      <c r="V94" s="22">
        <f t="shared" si="66"/>
        <v>10276.532999999999</v>
      </c>
      <c r="W94" s="20">
        <f t="shared" si="66"/>
        <v>2403.8609999999999</v>
      </c>
      <c r="X94" s="21">
        <f t="shared" si="66"/>
        <v>6157.713999999999</v>
      </c>
      <c r="Y94" s="21">
        <f t="shared" si="66"/>
        <v>1</v>
      </c>
      <c r="Z94" s="22">
        <f t="shared" si="66"/>
        <v>8562.5750000000007</v>
      </c>
      <c r="AA94" s="20">
        <f t="shared" si="66"/>
        <v>3027.8959999999997</v>
      </c>
      <c r="AB94" s="21">
        <f t="shared" si="66"/>
        <v>5699.8140000000003</v>
      </c>
      <c r="AC94" s="21">
        <f t="shared" si="66"/>
        <v>1</v>
      </c>
      <c r="AD94" s="22">
        <f t="shared" si="66"/>
        <v>8728.7099999999991</v>
      </c>
      <c r="AE94" s="20">
        <f t="shared" si="66"/>
        <v>3035</v>
      </c>
      <c r="AF94" s="21">
        <f t="shared" si="66"/>
        <v>5273.9000000000005</v>
      </c>
      <c r="AG94" s="21">
        <f t="shared" si="66"/>
        <v>1</v>
      </c>
      <c r="AH94" s="22">
        <f t="shared" si="66"/>
        <v>8309.9</v>
      </c>
      <c r="AI94" s="20">
        <f t="shared" si="66"/>
        <v>2955</v>
      </c>
      <c r="AJ94" s="21">
        <f t="shared" si="66"/>
        <v>4821.9040000000005</v>
      </c>
      <c r="AK94" s="21">
        <f t="shared" si="66"/>
        <v>1</v>
      </c>
      <c r="AL94" s="23">
        <f t="shared" si="66"/>
        <v>7777.9040000000005</v>
      </c>
      <c r="AM94" s="24">
        <f t="shared" si="66"/>
        <v>3070</v>
      </c>
      <c r="AN94" s="21">
        <f t="shared" si="66"/>
        <v>4354.1709999999994</v>
      </c>
      <c r="AO94" s="21">
        <f t="shared" si="66"/>
        <v>1</v>
      </c>
      <c r="AP94" s="25">
        <f t="shared" si="66"/>
        <v>7425.1710000000003</v>
      </c>
      <c r="AQ94" s="20">
        <f t="shared" si="66"/>
        <v>3055</v>
      </c>
      <c r="AR94" s="21">
        <f t="shared" si="66"/>
        <v>3948.7189999999996</v>
      </c>
      <c r="AS94" s="21">
        <f t="shared" si="66"/>
        <v>1</v>
      </c>
      <c r="AT94" s="22">
        <f t="shared" si="66"/>
        <v>7004.719000000001</v>
      </c>
      <c r="AU94" s="20">
        <f t="shared" si="66"/>
        <v>3056.165</v>
      </c>
      <c r="AV94" s="21">
        <f t="shared" si="66"/>
        <v>3551.9449999999997</v>
      </c>
      <c r="AW94" s="21">
        <f t="shared" si="66"/>
        <v>1</v>
      </c>
      <c r="AX94" s="22">
        <f t="shared" si="66"/>
        <v>6608.1100000000006</v>
      </c>
      <c r="AY94" s="20">
        <f t="shared" si="66"/>
        <v>21387.032999999999</v>
      </c>
      <c r="AZ94" s="21">
        <f t="shared" si="66"/>
        <v>10860.347</v>
      </c>
      <c r="BA94" s="21">
        <f t="shared" si="66"/>
        <v>1</v>
      </c>
      <c r="BB94" s="22">
        <f t="shared" si="66"/>
        <v>32247.38</v>
      </c>
      <c r="BC94" s="4"/>
      <c r="BD94" s="220"/>
      <c r="BE94" s="220"/>
      <c r="BF94" s="220"/>
    </row>
    <row r="95" spans="1:58" ht="13.9" customHeight="1" x14ac:dyDescent="0.2">
      <c r="A95" s="460"/>
      <c r="B95" s="188" t="s">
        <v>126</v>
      </c>
      <c r="C95" s="86" t="s">
        <v>127</v>
      </c>
      <c r="D95" s="130"/>
      <c r="E95" s="248"/>
      <c r="F95" s="235">
        <f>F96+F164+F166+F169</f>
        <v>55319.683699999994</v>
      </c>
      <c r="G95" s="192">
        <f t="shared" ref="G95:BB95" si="67">G96+G164+G166+G168</f>
        <v>2426.444</v>
      </c>
      <c r="H95" s="193">
        <f t="shared" si="67"/>
        <v>6066.8009999999995</v>
      </c>
      <c r="I95" s="193">
        <f t="shared" si="67"/>
        <v>1</v>
      </c>
      <c r="J95" s="194">
        <f t="shared" si="67"/>
        <v>8494.2450000000008</v>
      </c>
      <c r="K95" s="192">
        <f t="shared" si="67"/>
        <v>2386.3510000000001</v>
      </c>
      <c r="L95" s="193">
        <f t="shared" si="67"/>
        <v>7685.6250000000018</v>
      </c>
      <c r="M95" s="193">
        <f t="shared" si="67"/>
        <v>1</v>
      </c>
      <c r="N95" s="194">
        <f t="shared" si="67"/>
        <v>10072.976000000002</v>
      </c>
      <c r="O95" s="192">
        <f t="shared" si="67"/>
        <v>3673.4359999999997</v>
      </c>
      <c r="P95" s="193">
        <f t="shared" si="67"/>
        <v>7225.6</v>
      </c>
      <c r="Q95" s="193">
        <f t="shared" si="67"/>
        <v>1</v>
      </c>
      <c r="R95" s="194">
        <f t="shared" si="67"/>
        <v>10900.035999999998</v>
      </c>
      <c r="S95" s="192">
        <f t="shared" si="67"/>
        <v>3517.9589999999998</v>
      </c>
      <c r="T95" s="193">
        <f t="shared" si="67"/>
        <v>6757.5739999999987</v>
      </c>
      <c r="U95" s="193">
        <f t="shared" si="67"/>
        <v>1</v>
      </c>
      <c r="V95" s="194">
        <f t="shared" si="67"/>
        <v>10276.532999999999</v>
      </c>
      <c r="W95" s="192">
        <f t="shared" si="67"/>
        <v>2403.8609999999999</v>
      </c>
      <c r="X95" s="193">
        <f t="shared" si="67"/>
        <v>6157.713999999999</v>
      </c>
      <c r="Y95" s="193">
        <f t="shared" si="67"/>
        <v>1</v>
      </c>
      <c r="Z95" s="194">
        <f t="shared" si="67"/>
        <v>8562.5750000000007</v>
      </c>
      <c r="AA95" s="192">
        <f t="shared" si="67"/>
        <v>3027.8959999999997</v>
      </c>
      <c r="AB95" s="193">
        <f t="shared" si="67"/>
        <v>5699.8140000000003</v>
      </c>
      <c r="AC95" s="193">
        <f t="shared" si="67"/>
        <v>1</v>
      </c>
      <c r="AD95" s="194">
        <f t="shared" si="67"/>
        <v>8728.7099999999991</v>
      </c>
      <c r="AE95" s="192">
        <f t="shared" si="67"/>
        <v>3035</v>
      </c>
      <c r="AF95" s="193">
        <f t="shared" si="67"/>
        <v>5273.9000000000005</v>
      </c>
      <c r="AG95" s="193">
        <f t="shared" si="67"/>
        <v>1</v>
      </c>
      <c r="AH95" s="194">
        <f t="shared" si="67"/>
        <v>8309.9</v>
      </c>
      <c r="AI95" s="192">
        <f t="shared" si="67"/>
        <v>2955</v>
      </c>
      <c r="AJ95" s="193">
        <f t="shared" si="67"/>
        <v>4821.9040000000005</v>
      </c>
      <c r="AK95" s="193">
        <f t="shared" si="67"/>
        <v>1</v>
      </c>
      <c r="AL95" s="191">
        <f t="shared" si="67"/>
        <v>7777.9040000000005</v>
      </c>
      <c r="AM95" s="195">
        <f t="shared" si="67"/>
        <v>3070</v>
      </c>
      <c r="AN95" s="193">
        <f t="shared" si="67"/>
        <v>4354.1709999999994</v>
      </c>
      <c r="AO95" s="193">
        <f t="shared" si="67"/>
        <v>1</v>
      </c>
      <c r="AP95" s="196">
        <f t="shared" si="67"/>
        <v>7425.1710000000003</v>
      </c>
      <c r="AQ95" s="192">
        <f t="shared" si="67"/>
        <v>3055</v>
      </c>
      <c r="AR95" s="193">
        <f t="shared" si="67"/>
        <v>3948.7189999999996</v>
      </c>
      <c r="AS95" s="193">
        <f t="shared" si="67"/>
        <v>1</v>
      </c>
      <c r="AT95" s="194">
        <f t="shared" si="67"/>
        <v>7004.719000000001</v>
      </c>
      <c r="AU95" s="192">
        <f t="shared" si="67"/>
        <v>3056.165</v>
      </c>
      <c r="AV95" s="193">
        <f t="shared" si="67"/>
        <v>3551.9449999999997</v>
      </c>
      <c r="AW95" s="193">
        <f t="shared" si="67"/>
        <v>1</v>
      </c>
      <c r="AX95" s="194">
        <f t="shared" si="67"/>
        <v>6608.1100000000006</v>
      </c>
      <c r="AY95" s="192">
        <f t="shared" si="67"/>
        <v>21387.032999999999</v>
      </c>
      <c r="AZ95" s="193">
        <f t="shared" si="67"/>
        <v>10860.347</v>
      </c>
      <c r="BA95" s="193">
        <f t="shared" si="67"/>
        <v>1</v>
      </c>
      <c r="BB95" s="194">
        <f t="shared" si="67"/>
        <v>32247.38</v>
      </c>
      <c r="BC95" s="4"/>
      <c r="BD95" s="220"/>
      <c r="BE95" s="220"/>
      <c r="BF95" s="220"/>
    </row>
    <row r="96" spans="1:58" ht="13.9" customHeight="1" x14ac:dyDescent="0.2">
      <c r="A96" s="460"/>
      <c r="B96" s="123" t="s">
        <v>128</v>
      </c>
      <c r="C96" s="205" t="s">
        <v>129</v>
      </c>
      <c r="D96" s="198">
        <f>SUM(D97:D163)</f>
        <v>532432.33699999994</v>
      </c>
      <c r="E96" s="177">
        <v>10</v>
      </c>
      <c r="F96" s="168">
        <f t="shared" ref="F96:BB96" si="68">SUM(F97:F163)</f>
        <v>53243.233699999997</v>
      </c>
      <c r="G96" s="80">
        <f t="shared" si="68"/>
        <v>1820.644</v>
      </c>
      <c r="H96" s="80">
        <f t="shared" si="68"/>
        <v>6026.0669999999991</v>
      </c>
      <c r="I96" s="80">
        <f t="shared" si="68"/>
        <v>1</v>
      </c>
      <c r="J96" s="156">
        <f t="shared" si="68"/>
        <v>7847.7110000000002</v>
      </c>
      <c r="K96" s="157">
        <f t="shared" si="68"/>
        <v>2386.3510000000001</v>
      </c>
      <c r="L96" s="80">
        <f t="shared" si="68"/>
        <v>7645.5170000000016</v>
      </c>
      <c r="M96" s="80">
        <f t="shared" si="68"/>
        <v>1</v>
      </c>
      <c r="N96" s="80">
        <f t="shared" si="68"/>
        <v>10032.868000000002</v>
      </c>
      <c r="O96" s="79">
        <f t="shared" si="68"/>
        <v>2917.8679999999999</v>
      </c>
      <c r="P96" s="80">
        <f t="shared" si="68"/>
        <v>7205.5460000000003</v>
      </c>
      <c r="Q96" s="80">
        <f t="shared" si="68"/>
        <v>1</v>
      </c>
      <c r="R96" s="80">
        <f t="shared" si="68"/>
        <v>10124.413999999999</v>
      </c>
      <c r="S96" s="79">
        <f t="shared" si="68"/>
        <v>3517.9589999999998</v>
      </c>
      <c r="T96" s="80">
        <f t="shared" si="68"/>
        <v>6757.5739999999987</v>
      </c>
      <c r="U96" s="80">
        <f t="shared" si="68"/>
        <v>1</v>
      </c>
      <c r="V96" s="80">
        <f t="shared" si="68"/>
        <v>10276.532999999999</v>
      </c>
      <c r="W96" s="79">
        <f t="shared" si="68"/>
        <v>2403.8609999999999</v>
      </c>
      <c r="X96" s="80">
        <f t="shared" si="68"/>
        <v>6157.713999999999</v>
      </c>
      <c r="Y96" s="80">
        <f t="shared" si="68"/>
        <v>1</v>
      </c>
      <c r="Z96" s="80">
        <f t="shared" si="68"/>
        <v>8562.5750000000007</v>
      </c>
      <c r="AA96" s="79">
        <f t="shared" si="68"/>
        <v>3027.8959999999997</v>
      </c>
      <c r="AB96" s="80">
        <f t="shared" si="68"/>
        <v>5699.8140000000003</v>
      </c>
      <c r="AC96" s="80">
        <f t="shared" si="68"/>
        <v>1</v>
      </c>
      <c r="AD96" s="80">
        <f t="shared" si="68"/>
        <v>8728.7099999999991</v>
      </c>
      <c r="AE96" s="79">
        <f t="shared" si="68"/>
        <v>3035</v>
      </c>
      <c r="AF96" s="80">
        <f t="shared" si="68"/>
        <v>5273.9000000000005</v>
      </c>
      <c r="AG96" s="80">
        <f t="shared" si="68"/>
        <v>1</v>
      </c>
      <c r="AH96" s="158">
        <f t="shared" si="68"/>
        <v>8309.9</v>
      </c>
      <c r="AI96" s="79">
        <f t="shared" si="68"/>
        <v>2955</v>
      </c>
      <c r="AJ96" s="80">
        <f t="shared" si="68"/>
        <v>4821.9040000000005</v>
      </c>
      <c r="AK96" s="80">
        <f t="shared" si="68"/>
        <v>1</v>
      </c>
      <c r="AL96" s="80">
        <f t="shared" si="68"/>
        <v>7777.9040000000005</v>
      </c>
      <c r="AM96" s="159">
        <f t="shared" si="68"/>
        <v>3070</v>
      </c>
      <c r="AN96" s="80">
        <f t="shared" si="68"/>
        <v>4354.1709999999994</v>
      </c>
      <c r="AO96" s="80">
        <f t="shared" si="68"/>
        <v>1</v>
      </c>
      <c r="AP96" s="80">
        <f t="shared" si="68"/>
        <v>7425.1710000000003</v>
      </c>
      <c r="AQ96" s="159">
        <f t="shared" si="68"/>
        <v>3055</v>
      </c>
      <c r="AR96" s="80">
        <f t="shared" si="68"/>
        <v>3948.7189999999996</v>
      </c>
      <c r="AS96" s="80">
        <f t="shared" si="68"/>
        <v>1</v>
      </c>
      <c r="AT96" s="158">
        <f t="shared" si="68"/>
        <v>7004.719000000001</v>
      </c>
      <c r="AU96" s="79">
        <f t="shared" si="68"/>
        <v>3056.165</v>
      </c>
      <c r="AV96" s="80">
        <f t="shared" si="68"/>
        <v>3551.9449999999997</v>
      </c>
      <c r="AW96" s="80">
        <f t="shared" si="68"/>
        <v>1</v>
      </c>
      <c r="AX96" s="156">
        <f t="shared" si="68"/>
        <v>6608.1100000000006</v>
      </c>
      <c r="AY96" s="79">
        <f t="shared" si="68"/>
        <v>21387.032999999999</v>
      </c>
      <c r="AZ96" s="80">
        <f t="shared" si="68"/>
        <v>10860.347</v>
      </c>
      <c r="BA96" s="80">
        <f t="shared" si="68"/>
        <v>1</v>
      </c>
      <c r="BB96" s="156">
        <f t="shared" si="68"/>
        <v>32247.38</v>
      </c>
      <c r="BC96" s="4"/>
      <c r="BD96" s="220"/>
      <c r="BE96" s="220"/>
      <c r="BF96" s="220"/>
    </row>
    <row r="97" spans="1:54" ht="13.9" customHeight="1" x14ac:dyDescent="0.2">
      <c r="A97" s="460"/>
      <c r="B97" s="249"/>
      <c r="C97" s="140" t="s">
        <v>130</v>
      </c>
      <c r="D97" s="142">
        <v>3350</v>
      </c>
      <c r="E97" s="250"/>
      <c r="F97" s="161">
        <f t="shared" ref="F97:F165" si="69">+D97/$E$96</f>
        <v>335</v>
      </c>
      <c r="G97" s="144">
        <v>0</v>
      </c>
      <c r="H97" s="144">
        <v>41.281999999999996</v>
      </c>
      <c r="I97" s="144">
        <v>0</v>
      </c>
      <c r="J97" s="210">
        <f t="shared" ref="J97:J163" si="70">G97+H97+I97</f>
        <v>41.281999999999996</v>
      </c>
      <c r="K97" s="143">
        <v>0</v>
      </c>
      <c r="L97" s="144">
        <v>55.042000000000002</v>
      </c>
      <c r="M97" s="144">
        <v>0</v>
      </c>
      <c r="N97" s="210">
        <f t="shared" ref="N97:N130" si="71">K97+L97+M97</f>
        <v>55.042000000000002</v>
      </c>
      <c r="O97" s="143">
        <v>0</v>
      </c>
      <c r="P97" s="144">
        <v>55.042000000000002</v>
      </c>
      <c r="Q97" s="144">
        <v>0</v>
      </c>
      <c r="R97" s="210">
        <f t="shared" ref="R97:R137" si="72">O97+P97+Q97</f>
        <v>55.042000000000002</v>
      </c>
      <c r="S97" s="143">
        <v>0</v>
      </c>
      <c r="T97" s="211">
        <v>55.042000000000002</v>
      </c>
      <c r="U97" s="144">
        <v>0</v>
      </c>
      <c r="V97" s="210">
        <f>S97+T97+U97</f>
        <v>55.042000000000002</v>
      </c>
      <c r="W97" s="143">
        <v>0</v>
      </c>
      <c r="X97" s="144">
        <v>55.042000000000002</v>
      </c>
      <c r="Y97" s="144">
        <v>0</v>
      </c>
      <c r="Z97" s="210">
        <f t="shared" ref="Z97:Z137" si="73">W97+X97+Y97</f>
        <v>55.042000000000002</v>
      </c>
      <c r="AA97" s="143">
        <v>0</v>
      </c>
      <c r="AB97" s="144">
        <v>55.042000000000002</v>
      </c>
      <c r="AC97" s="144">
        <v>0</v>
      </c>
      <c r="AD97" s="210">
        <f t="shared" ref="AD97:AD145" si="74">AA97+AB97+AC97</f>
        <v>55.042000000000002</v>
      </c>
      <c r="AE97" s="144">
        <v>0</v>
      </c>
      <c r="AF97" s="144">
        <v>55.042000000000002</v>
      </c>
      <c r="AG97" s="144">
        <v>0</v>
      </c>
      <c r="AH97" s="210">
        <f t="shared" ref="AH97:AH145" si="75">AE97+AF97+AG97</f>
        <v>55.042000000000002</v>
      </c>
      <c r="AI97" s="144">
        <v>335</v>
      </c>
      <c r="AJ97" s="144">
        <v>13.760999999999999</v>
      </c>
      <c r="AK97" s="144">
        <v>0</v>
      </c>
      <c r="AL97" s="125">
        <f t="shared" ref="AL97:AL145" si="76">AI97+AJ97+AK97</f>
        <v>348.76100000000002</v>
      </c>
      <c r="AM97" s="145">
        <v>0</v>
      </c>
      <c r="AN97" s="146">
        <v>0</v>
      </c>
      <c r="AO97" s="146">
        <v>0</v>
      </c>
      <c r="AP97" s="51">
        <f t="shared" ref="AP97:AP161" si="77">SUM(AM97:AO97)</f>
        <v>0</v>
      </c>
      <c r="AQ97" s="144">
        <v>0</v>
      </c>
      <c r="AR97" s="144">
        <v>0</v>
      </c>
      <c r="AS97" s="144">
        <v>0</v>
      </c>
      <c r="AT97" s="210">
        <f t="shared" ref="AT97:AT130" si="78">AQ97+AR97+AS97</f>
        <v>0</v>
      </c>
      <c r="AU97" s="143">
        <v>0</v>
      </c>
      <c r="AV97" s="144">
        <v>0</v>
      </c>
      <c r="AW97" s="144">
        <v>0</v>
      </c>
      <c r="AX97" s="210">
        <f t="shared" ref="AX97:AX145" si="79">AU97+AV97+AW97</f>
        <v>0</v>
      </c>
      <c r="AY97" s="143">
        <v>0</v>
      </c>
      <c r="AZ97" s="144">
        <v>0</v>
      </c>
      <c r="BA97" s="144">
        <v>0</v>
      </c>
      <c r="BB97" s="210">
        <f t="shared" ref="BB97:BB130" si="80">AY97+AZ97+BA97</f>
        <v>0</v>
      </c>
    </row>
    <row r="98" spans="1:54" ht="13.9" customHeight="1" x14ac:dyDescent="0.2">
      <c r="A98" s="460"/>
      <c r="B98" s="249"/>
      <c r="C98" s="140" t="s">
        <v>131</v>
      </c>
      <c r="D98" s="142">
        <v>9900</v>
      </c>
      <c r="E98" s="250"/>
      <c r="F98" s="161">
        <f t="shared" si="69"/>
        <v>990</v>
      </c>
      <c r="G98" s="144">
        <v>0</v>
      </c>
      <c r="H98" s="144">
        <v>112.613</v>
      </c>
      <c r="I98" s="144">
        <v>0</v>
      </c>
      <c r="J98" s="210">
        <f t="shared" si="70"/>
        <v>112.613</v>
      </c>
      <c r="K98" s="143">
        <v>0</v>
      </c>
      <c r="L98" s="144">
        <v>150.14999999999998</v>
      </c>
      <c r="M98" s="144">
        <v>0</v>
      </c>
      <c r="N98" s="210">
        <f t="shared" si="71"/>
        <v>150.14999999999998</v>
      </c>
      <c r="O98" s="143">
        <v>0</v>
      </c>
      <c r="P98" s="144">
        <v>150.14999999999998</v>
      </c>
      <c r="Q98" s="144">
        <v>0</v>
      </c>
      <c r="R98" s="210">
        <f t="shared" si="72"/>
        <v>150.14999999999998</v>
      </c>
      <c r="S98" s="143">
        <v>0</v>
      </c>
      <c r="T98" s="144">
        <v>150.14999999999998</v>
      </c>
      <c r="U98" s="144">
        <v>0</v>
      </c>
      <c r="V98" s="210">
        <f t="shared" ref="V98:V161" si="81">S98+T98+U98</f>
        <v>150.14999999999998</v>
      </c>
      <c r="W98" s="143">
        <v>0</v>
      </c>
      <c r="X98" s="144">
        <v>150.14999999999998</v>
      </c>
      <c r="Y98" s="144">
        <v>0</v>
      </c>
      <c r="Z98" s="210">
        <f t="shared" si="73"/>
        <v>150.14999999999998</v>
      </c>
      <c r="AA98" s="143">
        <v>0</v>
      </c>
      <c r="AB98" s="144">
        <v>150.14999999999998</v>
      </c>
      <c r="AC98" s="144">
        <v>0</v>
      </c>
      <c r="AD98" s="210">
        <f t="shared" si="74"/>
        <v>150.14999999999998</v>
      </c>
      <c r="AE98" s="144">
        <v>0</v>
      </c>
      <c r="AF98" s="144">
        <v>150.14999999999998</v>
      </c>
      <c r="AG98" s="144">
        <v>0</v>
      </c>
      <c r="AH98" s="210">
        <f t="shared" si="75"/>
        <v>150.14999999999998</v>
      </c>
      <c r="AI98" s="144">
        <v>0</v>
      </c>
      <c r="AJ98" s="144">
        <v>150.14999999999998</v>
      </c>
      <c r="AK98" s="144">
        <v>0</v>
      </c>
      <c r="AL98" s="125">
        <f t="shared" si="76"/>
        <v>150.14999999999998</v>
      </c>
      <c r="AM98" s="145">
        <v>0</v>
      </c>
      <c r="AN98" s="146">
        <v>150.14999999999998</v>
      </c>
      <c r="AO98" s="146">
        <v>0</v>
      </c>
      <c r="AP98" s="51">
        <f t="shared" si="77"/>
        <v>150.14999999999998</v>
      </c>
      <c r="AQ98" s="144">
        <v>990</v>
      </c>
      <c r="AR98" s="144">
        <v>37.537999999999997</v>
      </c>
      <c r="AS98" s="144">
        <v>0</v>
      </c>
      <c r="AT98" s="210">
        <f t="shared" si="78"/>
        <v>1027.538</v>
      </c>
      <c r="AU98" s="143">
        <v>0</v>
      </c>
      <c r="AV98" s="144">
        <v>0</v>
      </c>
      <c r="AW98" s="144">
        <v>0</v>
      </c>
      <c r="AX98" s="210">
        <f t="shared" si="79"/>
        <v>0</v>
      </c>
      <c r="AY98" s="143">
        <v>0</v>
      </c>
      <c r="AZ98" s="144">
        <v>0</v>
      </c>
      <c r="BA98" s="144">
        <v>0</v>
      </c>
      <c r="BB98" s="210">
        <f t="shared" si="80"/>
        <v>0</v>
      </c>
    </row>
    <row r="99" spans="1:54" s="7" customFormat="1" ht="13.9" customHeight="1" x14ac:dyDescent="0.2">
      <c r="A99" s="460"/>
      <c r="B99" s="251"/>
      <c r="C99" s="140" t="s">
        <v>132</v>
      </c>
      <c r="D99" s="142">
        <v>0</v>
      </c>
      <c r="E99" s="252"/>
      <c r="F99" s="161">
        <f t="shared" si="69"/>
        <v>0</v>
      </c>
      <c r="G99" s="144">
        <v>0</v>
      </c>
      <c r="H99" s="144">
        <v>0</v>
      </c>
      <c r="I99" s="144">
        <v>0</v>
      </c>
      <c r="J99" s="210">
        <f t="shared" si="70"/>
        <v>0</v>
      </c>
      <c r="K99" s="143">
        <v>0</v>
      </c>
      <c r="L99" s="144">
        <v>0</v>
      </c>
      <c r="M99" s="144">
        <v>0</v>
      </c>
      <c r="N99" s="210">
        <f t="shared" si="71"/>
        <v>0</v>
      </c>
      <c r="O99" s="143">
        <v>0</v>
      </c>
      <c r="P99" s="144">
        <v>0</v>
      </c>
      <c r="Q99" s="144">
        <v>0</v>
      </c>
      <c r="R99" s="210">
        <v>0</v>
      </c>
      <c r="S99" s="143">
        <v>0</v>
      </c>
      <c r="T99" s="144">
        <v>0</v>
      </c>
      <c r="U99" s="144">
        <v>0</v>
      </c>
      <c r="V99" s="210">
        <f t="shared" si="81"/>
        <v>0</v>
      </c>
      <c r="W99" s="143">
        <v>0</v>
      </c>
      <c r="X99" s="144">
        <v>0</v>
      </c>
      <c r="Y99" s="144">
        <v>0</v>
      </c>
      <c r="Z99" s="210">
        <v>0</v>
      </c>
      <c r="AA99" s="143">
        <v>0</v>
      </c>
      <c r="AB99" s="144">
        <v>0</v>
      </c>
      <c r="AC99" s="144">
        <v>0</v>
      </c>
      <c r="AD99" s="210">
        <v>0</v>
      </c>
      <c r="AE99" s="211">
        <v>0</v>
      </c>
      <c r="AF99" s="144">
        <v>0</v>
      </c>
      <c r="AG99" s="144">
        <v>0</v>
      </c>
      <c r="AH99" s="210">
        <v>0</v>
      </c>
      <c r="AI99" s="211">
        <v>0</v>
      </c>
      <c r="AJ99" s="144">
        <v>0</v>
      </c>
      <c r="AK99" s="144">
        <v>0</v>
      </c>
      <c r="AL99" s="125">
        <v>0</v>
      </c>
      <c r="AM99" s="145">
        <v>0</v>
      </c>
      <c r="AN99" s="146">
        <v>0</v>
      </c>
      <c r="AO99" s="146">
        <v>0</v>
      </c>
      <c r="AP99" s="51">
        <v>0</v>
      </c>
      <c r="AQ99" s="144">
        <v>0</v>
      </c>
      <c r="AR99" s="144">
        <v>0</v>
      </c>
      <c r="AS99" s="144">
        <v>0</v>
      </c>
      <c r="AT99" s="210">
        <v>0</v>
      </c>
      <c r="AU99" s="143">
        <v>0</v>
      </c>
      <c r="AV99" s="144">
        <v>0</v>
      </c>
      <c r="AW99" s="144">
        <v>0</v>
      </c>
      <c r="AX99" s="210">
        <v>0</v>
      </c>
      <c r="AY99" s="143">
        <v>0</v>
      </c>
      <c r="AZ99" s="144">
        <v>0</v>
      </c>
      <c r="BA99" s="144">
        <v>0</v>
      </c>
      <c r="BB99" s="210">
        <v>0</v>
      </c>
    </row>
    <row r="100" spans="1:54" ht="13.9" customHeight="1" x14ac:dyDescent="0.2">
      <c r="A100" s="460"/>
      <c r="B100" s="249"/>
      <c r="C100" s="140" t="s">
        <v>133</v>
      </c>
      <c r="D100" s="142">
        <v>11400</v>
      </c>
      <c r="E100" s="250"/>
      <c r="F100" s="161">
        <f t="shared" si="69"/>
        <v>1140</v>
      </c>
      <c r="G100" s="144">
        <v>0</v>
      </c>
      <c r="H100" s="144">
        <v>142.64400000000001</v>
      </c>
      <c r="I100" s="144">
        <v>0</v>
      </c>
      <c r="J100" s="210">
        <f t="shared" si="70"/>
        <v>142.64400000000001</v>
      </c>
      <c r="K100" s="143">
        <v>0</v>
      </c>
      <c r="L100" s="144">
        <v>190.19</v>
      </c>
      <c r="M100" s="144">
        <v>0</v>
      </c>
      <c r="N100" s="210">
        <f t="shared" si="71"/>
        <v>190.19</v>
      </c>
      <c r="O100" s="143">
        <v>0</v>
      </c>
      <c r="P100" s="144">
        <v>190.19</v>
      </c>
      <c r="Q100" s="144">
        <v>0</v>
      </c>
      <c r="R100" s="210">
        <f t="shared" si="72"/>
        <v>190.19</v>
      </c>
      <c r="S100" s="143">
        <v>0</v>
      </c>
      <c r="T100" s="144">
        <v>190.19</v>
      </c>
      <c r="U100" s="144">
        <v>0</v>
      </c>
      <c r="V100" s="210">
        <f t="shared" si="81"/>
        <v>190.19</v>
      </c>
      <c r="W100" s="143">
        <v>1140</v>
      </c>
      <c r="X100" s="144">
        <v>47.548999999999999</v>
      </c>
      <c r="Y100" s="144">
        <v>0</v>
      </c>
      <c r="Z100" s="210">
        <f t="shared" si="73"/>
        <v>1187.549</v>
      </c>
      <c r="AA100" s="143">
        <v>0</v>
      </c>
      <c r="AB100" s="144">
        <v>0</v>
      </c>
      <c r="AC100" s="144">
        <v>0</v>
      </c>
      <c r="AD100" s="210">
        <f t="shared" si="74"/>
        <v>0</v>
      </c>
      <c r="AE100" s="143">
        <v>0</v>
      </c>
      <c r="AF100" s="144">
        <v>0</v>
      </c>
      <c r="AG100" s="144">
        <v>0</v>
      </c>
      <c r="AH100" s="210">
        <f t="shared" si="75"/>
        <v>0</v>
      </c>
      <c r="AI100" s="211">
        <v>0</v>
      </c>
      <c r="AJ100" s="144">
        <v>0</v>
      </c>
      <c r="AK100" s="144">
        <v>0</v>
      </c>
      <c r="AL100" s="125">
        <f t="shared" si="76"/>
        <v>0</v>
      </c>
      <c r="AM100" s="145">
        <v>0</v>
      </c>
      <c r="AN100" s="146">
        <v>0</v>
      </c>
      <c r="AO100" s="146">
        <v>0</v>
      </c>
      <c r="AP100" s="51">
        <f t="shared" si="77"/>
        <v>0</v>
      </c>
      <c r="AQ100" s="144">
        <v>0</v>
      </c>
      <c r="AR100" s="144">
        <v>0</v>
      </c>
      <c r="AS100" s="144">
        <v>0</v>
      </c>
      <c r="AT100" s="210">
        <f t="shared" si="78"/>
        <v>0</v>
      </c>
      <c r="AU100" s="143">
        <v>0</v>
      </c>
      <c r="AV100" s="144">
        <v>0</v>
      </c>
      <c r="AW100" s="144">
        <v>0</v>
      </c>
      <c r="AX100" s="210">
        <f t="shared" si="79"/>
        <v>0</v>
      </c>
      <c r="AY100" s="143">
        <v>0</v>
      </c>
      <c r="AZ100" s="144">
        <v>0</v>
      </c>
      <c r="BA100" s="144">
        <v>0</v>
      </c>
      <c r="BB100" s="210">
        <f t="shared" si="80"/>
        <v>0</v>
      </c>
    </row>
    <row r="101" spans="1:54" ht="13.9" customHeight="1" x14ac:dyDescent="0.2">
      <c r="A101" s="460"/>
      <c r="B101" s="249"/>
      <c r="C101" s="140" t="s">
        <v>134</v>
      </c>
      <c r="D101" s="142">
        <v>11300</v>
      </c>
      <c r="E101" s="250"/>
      <c r="F101" s="161">
        <f t="shared" si="69"/>
        <v>1130</v>
      </c>
      <c r="G101" s="144">
        <v>0</v>
      </c>
      <c r="H101" s="144">
        <v>132.822</v>
      </c>
      <c r="I101" s="144">
        <v>0</v>
      </c>
      <c r="J101" s="210">
        <f t="shared" si="70"/>
        <v>132.822</v>
      </c>
      <c r="K101" s="143">
        <v>0</v>
      </c>
      <c r="L101" s="144">
        <v>177.09600000000003</v>
      </c>
      <c r="M101" s="144">
        <v>0</v>
      </c>
      <c r="N101" s="210">
        <f t="shared" si="71"/>
        <v>177.09600000000003</v>
      </c>
      <c r="O101" s="143">
        <v>0</v>
      </c>
      <c r="P101" s="144">
        <v>177.09600000000003</v>
      </c>
      <c r="Q101" s="144">
        <v>0</v>
      </c>
      <c r="R101" s="210">
        <f t="shared" si="72"/>
        <v>177.09600000000003</v>
      </c>
      <c r="S101" s="143">
        <v>0</v>
      </c>
      <c r="T101" s="144">
        <v>177.09600000000003</v>
      </c>
      <c r="U101" s="144">
        <v>0</v>
      </c>
      <c r="V101" s="210">
        <f t="shared" si="81"/>
        <v>177.09600000000003</v>
      </c>
      <c r="W101" s="143">
        <v>0</v>
      </c>
      <c r="X101" s="144">
        <v>177.09600000000003</v>
      </c>
      <c r="Y101" s="144">
        <v>0</v>
      </c>
      <c r="Z101" s="210">
        <f t="shared" si="73"/>
        <v>177.09600000000003</v>
      </c>
      <c r="AA101" s="143">
        <v>0</v>
      </c>
      <c r="AB101" s="144">
        <v>177.09600000000003</v>
      </c>
      <c r="AC101" s="144">
        <v>0</v>
      </c>
      <c r="AD101" s="210">
        <f t="shared" si="74"/>
        <v>177.09600000000003</v>
      </c>
      <c r="AE101" s="143">
        <v>0</v>
      </c>
      <c r="AF101" s="144">
        <v>177.09600000000003</v>
      </c>
      <c r="AG101" s="144">
        <v>0</v>
      </c>
      <c r="AH101" s="210">
        <f t="shared" si="75"/>
        <v>177.09600000000003</v>
      </c>
      <c r="AI101" s="211">
        <v>0</v>
      </c>
      <c r="AJ101" s="144">
        <v>177.09600000000003</v>
      </c>
      <c r="AK101" s="144">
        <v>0</v>
      </c>
      <c r="AL101" s="125">
        <f t="shared" si="76"/>
        <v>177.09600000000003</v>
      </c>
      <c r="AM101" s="145">
        <v>0</v>
      </c>
      <c r="AN101" s="146">
        <v>177.09600000000003</v>
      </c>
      <c r="AO101" s="146">
        <v>0</v>
      </c>
      <c r="AP101" s="51">
        <f t="shared" si="77"/>
        <v>177.09600000000003</v>
      </c>
      <c r="AQ101" s="144">
        <v>0</v>
      </c>
      <c r="AR101" s="144">
        <v>177.09600000000003</v>
      </c>
      <c r="AS101" s="144">
        <v>0</v>
      </c>
      <c r="AT101" s="210">
        <f t="shared" si="78"/>
        <v>177.09600000000003</v>
      </c>
      <c r="AU101" s="143">
        <v>0</v>
      </c>
      <c r="AV101" s="144">
        <v>177.09600000000003</v>
      </c>
      <c r="AW101" s="144">
        <v>0</v>
      </c>
      <c r="AX101" s="210">
        <f t="shared" si="79"/>
        <v>177.09600000000003</v>
      </c>
      <c r="AY101" s="143">
        <v>1130</v>
      </c>
      <c r="AZ101" s="144">
        <v>221.36999999999998</v>
      </c>
      <c r="BA101" s="144">
        <v>0</v>
      </c>
      <c r="BB101" s="210">
        <f t="shared" si="80"/>
        <v>1351.37</v>
      </c>
    </row>
    <row r="102" spans="1:54" ht="13.9" customHeight="1" x14ac:dyDescent="0.2">
      <c r="A102" s="460"/>
      <c r="B102" s="249"/>
      <c r="C102" s="140" t="s">
        <v>135</v>
      </c>
      <c r="D102" s="142">
        <v>4500</v>
      </c>
      <c r="E102" s="250"/>
      <c r="F102" s="161">
        <f t="shared" si="69"/>
        <v>450</v>
      </c>
      <c r="G102" s="144">
        <v>0</v>
      </c>
      <c r="H102" s="144">
        <v>53.405999999999999</v>
      </c>
      <c r="I102" s="144">
        <v>0</v>
      </c>
      <c r="J102" s="210">
        <f t="shared" si="70"/>
        <v>53.405999999999999</v>
      </c>
      <c r="K102" s="143">
        <v>0</v>
      </c>
      <c r="L102" s="144">
        <v>71.207999999999998</v>
      </c>
      <c r="M102" s="144">
        <v>0</v>
      </c>
      <c r="N102" s="210">
        <f t="shared" si="71"/>
        <v>71.207999999999998</v>
      </c>
      <c r="O102" s="143">
        <v>0</v>
      </c>
      <c r="P102" s="144">
        <v>71.207999999999998</v>
      </c>
      <c r="Q102" s="144">
        <v>0</v>
      </c>
      <c r="R102" s="210">
        <f t="shared" si="72"/>
        <v>71.207999999999998</v>
      </c>
      <c r="S102" s="143">
        <v>0</v>
      </c>
      <c r="T102" s="144">
        <v>71.207999999999998</v>
      </c>
      <c r="U102" s="144">
        <v>0</v>
      </c>
      <c r="V102" s="210">
        <f t="shared" si="81"/>
        <v>71.207999999999998</v>
      </c>
      <c r="W102" s="143">
        <v>0</v>
      </c>
      <c r="X102" s="144">
        <v>71.207999999999998</v>
      </c>
      <c r="Y102" s="144">
        <v>0</v>
      </c>
      <c r="Z102" s="210">
        <f t="shared" si="73"/>
        <v>71.207999999999998</v>
      </c>
      <c r="AA102" s="143">
        <v>0</v>
      </c>
      <c r="AB102" s="144">
        <v>71.207999999999998</v>
      </c>
      <c r="AC102" s="144">
        <v>0</v>
      </c>
      <c r="AD102" s="210">
        <f t="shared" si="74"/>
        <v>71.207999999999998</v>
      </c>
      <c r="AE102" s="143">
        <v>0</v>
      </c>
      <c r="AF102" s="144">
        <v>71.207999999999998</v>
      </c>
      <c r="AG102" s="144">
        <v>0</v>
      </c>
      <c r="AH102" s="210">
        <f t="shared" si="75"/>
        <v>71.207999999999998</v>
      </c>
      <c r="AI102" s="211">
        <v>0</v>
      </c>
      <c r="AJ102" s="144">
        <v>71.207999999999998</v>
      </c>
      <c r="AK102" s="144">
        <v>0</v>
      </c>
      <c r="AL102" s="125">
        <f t="shared" si="76"/>
        <v>71.207999999999998</v>
      </c>
      <c r="AM102" s="145">
        <v>0</v>
      </c>
      <c r="AN102" s="146">
        <v>71.207999999999998</v>
      </c>
      <c r="AO102" s="146">
        <v>0</v>
      </c>
      <c r="AP102" s="51">
        <f t="shared" si="77"/>
        <v>71.207999999999998</v>
      </c>
      <c r="AQ102" s="144">
        <v>0</v>
      </c>
      <c r="AR102" s="144">
        <v>71.207999999999998</v>
      </c>
      <c r="AS102" s="144">
        <v>0</v>
      </c>
      <c r="AT102" s="210">
        <f t="shared" si="78"/>
        <v>71.207999999999998</v>
      </c>
      <c r="AU102" s="143">
        <v>0</v>
      </c>
      <c r="AV102" s="144">
        <v>71.207999999999998</v>
      </c>
      <c r="AW102" s="144">
        <v>0</v>
      </c>
      <c r="AX102" s="210">
        <f t="shared" si="79"/>
        <v>71.207999999999998</v>
      </c>
      <c r="AY102" s="143">
        <v>450</v>
      </c>
      <c r="AZ102" s="144">
        <v>160.21799999999999</v>
      </c>
      <c r="BA102" s="144">
        <v>0</v>
      </c>
      <c r="BB102" s="210">
        <f t="shared" si="80"/>
        <v>610.21799999999996</v>
      </c>
    </row>
    <row r="103" spans="1:54" ht="13.9" customHeight="1" x14ac:dyDescent="0.2">
      <c r="A103" s="460"/>
      <c r="B103" s="249"/>
      <c r="C103" s="140" t="s">
        <v>136</v>
      </c>
      <c r="D103" s="142">
        <v>16000</v>
      </c>
      <c r="E103" s="250"/>
      <c r="F103" s="161">
        <f t="shared" si="69"/>
        <v>1600</v>
      </c>
      <c r="G103" s="144">
        <v>0</v>
      </c>
      <c r="H103" s="144">
        <v>182</v>
      </c>
      <c r="I103" s="144">
        <v>0</v>
      </c>
      <c r="J103" s="210">
        <f t="shared" si="70"/>
        <v>182</v>
      </c>
      <c r="K103" s="143">
        <v>0</v>
      </c>
      <c r="L103" s="144">
        <v>242.667</v>
      </c>
      <c r="M103" s="144">
        <v>0</v>
      </c>
      <c r="N103" s="210">
        <f t="shared" si="71"/>
        <v>242.667</v>
      </c>
      <c r="O103" s="143">
        <v>0</v>
      </c>
      <c r="P103" s="144">
        <v>242.667</v>
      </c>
      <c r="Q103" s="144">
        <v>0</v>
      </c>
      <c r="R103" s="210">
        <f t="shared" si="72"/>
        <v>242.667</v>
      </c>
      <c r="S103" s="143">
        <v>0</v>
      </c>
      <c r="T103" s="144">
        <v>242.667</v>
      </c>
      <c r="U103" s="144">
        <v>0</v>
      </c>
      <c r="V103" s="210">
        <f t="shared" si="81"/>
        <v>242.667</v>
      </c>
      <c r="W103" s="143">
        <v>0</v>
      </c>
      <c r="X103" s="144">
        <v>242.667</v>
      </c>
      <c r="Y103" s="144">
        <v>0</v>
      </c>
      <c r="Z103" s="210">
        <f t="shared" si="73"/>
        <v>242.667</v>
      </c>
      <c r="AA103" s="143">
        <v>0</v>
      </c>
      <c r="AB103" s="144">
        <v>242.667</v>
      </c>
      <c r="AC103" s="144">
        <v>0</v>
      </c>
      <c r="AD103" s="210">
        <f t="shared" si="74"/>
        <v>242.667</v>
      </c>
      <c r="AE103" s="143">
        <v>0</v>
      </c>
      <c r="AF103" s="144">
        <v>242.667</v>
      </c>
      <c r="AG103" s="144">
        <v>0</v>
      </c>
      <c r="AH103" s="210">
        <f t="shared" si="75"/>
        <v>242.667</v>
      </c>
      <c r="AI103" s="211">
        <v>0</v>
      </c>
      <c r="AJ103" s="144">
        <v>242.667</v>
      </c>
      <c r="AK103" s="144">
        <v>0</v>
      </c>
      <c r="AL103" s="125">
        <f t="shared" si="76"/>
        <v>242.667</v>
      </c>
      <c r="AM103" s="145">
        <v>0</v>
      </c>
      <c r="AN103" s="146">
        <v>242.667</v>
      </c>
      <c r="AO103" s="146">
        <v>0</v>
      </c>
      <c r="AP103" s="51">
        <f t="shared" si="77"/>
        <v>242.667</v>
      </c>
      <c r="AQ103" s="144">
        <v>0</v>
      </c>
      <c r="AR103" s="144">
        <v>242.667</v>
      </c>
      <c r="AS103" s="144">
        <v>0</v>
      </c>
      <c r="AT103" s="210">
        <f t="shared" si="78"/>
        <v>242.667</v>
      </c>
      <c r="AU103" s="143">
        <v>0</v>
      </c>
      <c r="AV103" s="144">
        <v>242.667</v>
      </c>
      <c r="AW103" s="144">
        <v>0</v>
      </c>
      <c r="AX103" s="210">
        <f t="shared" si="79"/>
        <v>242.667</v>
      </c>
      <c r="AY103" s="143">
        <v>1600</v>
      </c>
      <c r="AZ103" s="144">
        <v>788.66800000000001</v>
      </c>
      <c r="BA103" s="144">
        <v>0</v>
      </c>
      <c r="BB103" s="210">
        <f t="shared" si="80"/>
        <v>2388.6680000000001</v>
      </c>
    </row>
    <row r="104" spans="1:54" ht="13.9" customHeight="1" x14ac:dyDescent="0.2">
      <c r="A104" s="460"/>
      <c r="B104" s="249"/>
      <c r="C104" s="140" t="s">
        <v>137</v>
      </c>
      <c r="D104" s="142">
        <v>18000</v>
      </c>
      <c r="E104" s="250"/>
      <c r="F104" s="161">
        <f t="shared" si="69"/>
        <v>1800</v>
      </c>
      <c r="G104" s="144">
        <v>0</v>
      </c>
      <c r="H104" s="144">
        <v>197.92500000000001</v>
      </c>
      <c r="I104" s="144">
        <v>0</v>
      </c>
      <c r="J104" s="210">
        <f t="shared" si="70"/>
        <v>197.92500000000001</v>
      </c>
      <c r="K104" s="143">
        <v>0</v>
      </c>
      <c r="L104" s="144">
        <v>263.89999999999998</v>
      </c>
      <c r="M104" s="144">
        <v>0</v>
      </c>
      <c r="N104" s="210">
        <f t="shared" si="71"/>
        <v>263.89999999999998</v>
      </c>
      <c r="O104" s="143">
        <v>0</v>
      </c>
      <c r="P104" s="144">
        <v>263.89999999999998</v>
      </c>
      <c r="Q104" s="144">
        <v>0</v>
      </c>
      <c r="R104" s="210">
        <f t="shared" si="72"/>
        <v>263.89999999999998</v>
      </c>
      <c r="S104" s="143">
        <v>0</v>
      </c>
      <c r="T104" s="144">
        <v>263.89999999999998</v>
      </c>
      <c r="U104" s="144">
        <v>0</v>
      </c>
      <c r="V104" s="210">
        <f t="shared" si="81"/>
        <v>263.89999999999998</v>
      </c>
      <c r="W104" s="143">
        <v>0</v>
      </c>
      <c r="X104" s="144">
        <v>263.89999999999998</v>
      </c>
      <c r="Y104" s="144">
        <v>0</v>
      </c>
      <c r="Z104" s="210">
        <f t="shared" si="73"/>
        <v>263.89999999999998</v>
      </c>
      <c r="AA104" s="143">
        <v>0</v>
      </c>
      <c r="AB104" s="144">
        <v>263.89999999999998</v>
      </c>
      <c r="AC104" s="144">
        <v>0</v>
      </c>
      <c r="AD104" s="210">
        <f t="shared" si="74"/>
        <v>263.89999999999998</v>
      </c>
      <c r="AE104" s="143">
        <v>0</v>
      </c>
      <c r="AF104" s="144">
        <v>263.89999999999998</v>
      </c>
      <c r="AG104" s="144">
        <v>0</v>
      </c>
      <c r="AH104" s="210">
        <f t="shared" si="75"/>
        <v>263.89999999999998</v>
      </c>
      <c r="AI104" s="211">
        <v>0</v>
      </c>
      <c r="AJ104" s="144">
        <v>263.89999999999998</v>
      </c>
      <c r="AK104" s="144">
        <v>0</v>
      </c>
      <c r="AL104" s="125">
        <f t="shared" si="76"/>
        <v>263.89999999999998</v>
      </c>
      <c r="AM104" s="145">
        <v>0</v>
      </c>
      <c r="AN104" s="146">
        <v>263.89999999999998</v>
      </c>
      <c r="AO104" s="146">
        <v>0</v>
      </c>
      <c r="AP104" s="51">
        <f t="shared" si="77"/>
        <v>263.89999999999998</v>
      </c>
      <c r="AQ104" s="144">
        <v>0</v>
      </c>
      <c r="AR104" s="144">
        <v>263.89999999999998</v>
      </c>
      <c r="AS104" s="144">
        <v>0</v>
      </c>
      <c r="AT104" s="210">
        <f t="shared" si="78"/>
        <v>263.89999999999998</v>
      </c>
      <c r="AU104" s="143">
        <v>0</v>
      </c>
      <c r="AV104" s="144">
        <v>263.89999999999998</v>
      </c>
      <c r="AW104" s="144">
        <v>0</v>
      </c>
      <c r="AX104" s="210">
        <f t="shared" si="79"/>
        <v>263.89999999999998</v>
      </c>
      <c r="AY104" s="143">
        <v>1800</v>
      </c>
      <c r="AZ104" s="144">
        <v>1121.5749999999998</v>
      </c>
      <c r="BA104" s="144">
        <v>0</v>
      </c>
      <c r="BB104" s="210">
        <f t="shared" si="80"/>
        <v>2921.5749999999998</v>
      </c>
    </row>
    <row r="105" spans="1:54" ht="13.9" customHeight="1" x14ac:dyDescent="0.2">
      <c r="A105" s="460"/>
      <c r="B105" s="249"/>
      <c r="C105" s="140" t="s">
        <v>138</v>
      </c>
      <c r="D105" s="142">
        <v>0</v>
      </c>
      <c r="E105" s="250"/>
      <c r="F105" s="161">
        <f t="shared" si="69"/>
        <v>0</v>
      </c>
      <c r="G105" s="144">
        <v>0</v>
      </c>
      <c r="H105" s="144">
        <v>0</v>
      </c>
      <c r="I105" s="144">
        <v>0</v>
      </c>
      <c r="J105" s="210">
        <f t="shared" si="70"/>
        <v>0</v>
      </c>
      <c r="K105" s="143">
        <v>0</v>
      </c>
      <c r="L105" s="144">
        <v>0</v>
      </c>
      <c r="M105" s="144">
        <v>0</v>
      </c>
      <c r="N105" s="210">
        <f t="shared" si="71"/>
        <v>0</v>
      </c>
      <c r="O105" s="143">
        <v>0</v>
      </c>
      <c r="P105" s="144">
        <v>0</v>
      </c>
      <c r="Q105" s="144">
        <v>0</v>
      </c>
      <c r="R105" s="210">
        <v>0</v>
      </c>
      <c r="S105" s="143">
        <v>0</v>
      </c>
      <c r="T105" s="144">
        <v>0</v>
      </c>
      <c r="U105" s="144">
        <v>0</v>
      </c>
      <c r="V105" s="210">
        <f t="shared" si="81"/>
        <v>0</v>
      </c>
      <c r="W105" s="143">
        <v>0</v>
      </c>
      <c r="X105" s="144">
        <v>0</v>
      </c>
      <c r="Y105" s="144">
        <v>0</v>
      </c>
      <c r="Z105" s="210">
        <v>0</v>
      </c>
      <c r="AA105" s="143">
        <v>0</v>
      </c>
      <c r="AB105" s="144">
        <v>0</v>
      </c>
      <c r="AC105" s="144">
        <v>0</v>
      </c>
      <c r="AD105" s="210">
        <v>0</v>
      </c>
      <c r="AE105" s="143">
        <v>0</v>
      </c>
      <c r="AF105" s="144">
        <v>0</v>
      </c>
      <c r="AG105" s="144">
        <v>0</v>
      </c>
      <c r="AH105" s="210">
        <v>0</v>
      </c>
      <c r="AI105" s="211">
        <v>0</v>
      </c>
      <c r="AJ105" s="144">
        <v>0</v>
      </c>
      <c r="AK105" s="144">
        <v>0</v>
      </c>
      <c r="AL105" s="125">
        <v>0</v>
      </c>
      <c r="AM105" s="145">
        <v>0</v>
      </c>
      <c r="AN105" s="146">
        <v>0</v>
      </c>
      <c r="AO105" s="146">
        <v>0</v>
      </c>
      <c r="AP105" s="51">
        <v>0</v>
      </c>
      <c r="AQ105" s="144">
        <v>0</v>
      </c>
      <c r="AR105" s="144">
        <v>0</v>
      </c>
      <c r="AS105" s="144">
        <v>0</v>
      </c>
      <c r="AT105" s="210">
        <v>0</v>
      </c>
      <c r="AU105" s="143">
        <v>0</v>
      </c>
      <c r="AV105" s="144">
        <v>0</v>
      </c>
      <c r="AW105" s="144">
        <v>0</v>
      </c>
      <c r="AX105" s="210">
        <v>0</v>
      </c>
      <c r="AY105" s="143">
        <v>0</v>
      </c>
      <c r="AZ105" s="144">
        <v>0</v>
      </c>
      <c r="BA105" s="144">
        <v>0</v>
      </c>
      <c r="BB105" s="210">
        <v>0</v>
      </c>
    </row>
    <row r="106" spans="1:54" ht="13.9" customHeight="1" x14ac:dyDescent="0.2">
      <c r="A106" s="460"/>
      <c r="B106" s="249"/>
      <c r="C106" s="140" t="s">
        <v>139</v>
      </c>
      <c r="D106" s="142">
        <v>11028.958999999999</v>
      </c>
      <c r="E106" s="250"/>
      <c r="F106" s="161">
        <f t="shared" si="69"/>
        <v>1102.8959</v>
      </c>
      <c r="G106" s="144">
        <v>0</v>
      </c>
      <c r="H106" s="144">
        <v>133.81799999999998</v>
      </c>
      <c r="I106" s="144">
        <v>0</v>
      </c>
      <c r="J106" s="210">
        <f t="shared" si="70"/>
        <v>133.81799999999998</v>
      </c>
      <c r="K106" s="143">
        <v>0</v>
      </c>
      <c r="L106" s="144">
        <v>178.42399999999998</v>
      </c>
      <c r="M106" s="144">
        <v>0</v>
      </c>
      <c r="N106" s="210">
        <f t="shared" si="71"/>
        <v>178.42399999999998</v>
      </c>
      <c r="O106" s="143">
        <v>0</v>
      </c>
      <c r="P106" s="144">
        <v>178.42399999999998</v>
      </c>
      <c r="Q106" s="144">
        <v>0</v>
      </c>
      <c r="R106" s="210">
        <f t="shared" si="72"/>
        <v>178.42399999999998</v>
      </c>
      <c r="S106" s="143">
        <v>0</v>
      </c>
      <c r="T106" s="144">
        <v>178.42399999999998</v>
      </c>
      <c r="U106" s="144">
        <v>0</v>
      </c>
      <c r="V106" s="210">
        <f t="shared" si="81"/>
        <v>178.42399999999998</v>
      </c>
      <c r="W106" s="143">
        <v>0</v>
      </c>
      <c r="X106" s="144">
        <v>178.42399999999998</v>
      </c>
      <c r="Y106" s="144">
        <v>0</v>
      </c>
      <c r="Z106" s="210">
        <f t="shared" si="73"/>
        <v>178.42399999999998</v>
      </c>
      <c r="AA106" s="143">
        <v>1102.896</v>
      </c>
      <c r="AB106" s="144">
        <v>44.605999999999995</v>
      </c>
      <c r="AC106" s="144">
        <v>0</v>
      </c>
      <c r="AD106" s="210">
        <f t="shared" si="74"/>
        <v>1147.502</v>
      </c>
      <c r="AE106" s="143">
        <v>0</v>
      </c>
      <c r="AF106" s="144">
        <v>0</v>
      </c>
      <c r="AG106" s="144">
        <v>0</v>
      </c>
      <c r="AH106" s="210">
        <f t="shared" si="75"/>
        <v>0</v>
      </c>
      <c r="AI106" s="211">
        <v>0</v>
      </c>
      <c r="AJ106" s="144">
        <v>0</v>
      </c>
      <c r="AK106" s="144">
        <v>0</v>
      </c>
      <c r="AL106" s="125">
        <f t="shared" si="76"/>
        <v>0</v>
      </c>
      <c r="AM106" s="145">
        <v>0</v>
      </c>
      <c r="AN106" s="146">
        <v>0</v>
      </c>
      <c r="AO106" s="146">
        <v>0</v>
      </c>
      <c r="AP106" s="51">
        <f t="shared" si="77"/>
        <v>0</v>
      </c>
      <c r="AQ106" s="144">
        <v>0</v>
      </c>
      <c r="AR106" s="144">
        <v>0</v>
      </c>
      <c r="AS106" s="144">
        <v>0</v>
      </c>
      <c r="AT106" s="210">
        <f t="shared" si="78"/>
        <v>0</v>
      </c>
      <c r="AU106" s="143">
        <v>0</v>
      </c>
      <c r="AV106" s="144">
        <v>0</v>
      </c>
      <c r="AW106" s="144">
        <v>0</v>
      </c>
      <c r="AX106" s="210">
        <f t="shared" si="79"/>
        <v>0</v>
      </c>
      <c r="AY106" s="143">
        <v>0</v>
      </c>
      <c r="AZ106" s="144">
        <v>0</v>
      </c>
      <c r="BA106" s="144">
        <v>0</v>
      </c>
      <c r="BB106" s="210">
        <f t="shared" si="80"/>
        <v>0</v>
      </c>
    </row>
    <row r="107" spans="1:54" ht="13.9" customHeight="1" x14ac:dyDescent="0.2">
      <c r="A107" s="460"/>
      <c r="B107" s="249"/>
      <c r="C107" s="140" t="s">
        <v>140</v>
      </c>
      <c r="D107" s="142">
        <v>7600</v>
      </c>
      <c r="E107" s="250"/>
      <c r="F107" s="161">
        <f t="shared" si="69"/>
        <v>760</v>
      </c>
      <c r="G107" s="144">
        <v>0</v>
      </c>
      <c r="H107" s="144">
        <v>87.890999999999991</v>
      </c>
      <c r="I107" s="144">
        <v>0</v>
      </c>
      <c r="J107" s="210">
        <f t="shared" si="70"/>
        <v>87.890999999999991</v>
      </c>
      <c r="K107" s="143">
        <v>0</v>
      </c>
      <c r="L107" s="144">
        <v>117.18799999999999</v>
      </c>
      <c r="M107" s="144">
        <v>0</v>
      </c>
      <c r="N107" s="210">
        <f t="shared" si="71"/>
        <v>117.18799999999999</v>
      </c>
      <c r="O107" s="143">
        <v>0</v>
      </c>
      <c r="P107" s="144">
        <v>117.18799999999999</v>
      </c>
      <c r="Q107" s="144">
        <v>0</v>
      </c>
      <c r="R107" s="210">
        <f t="shared" si="72"/>
        <v>117.18799999999999</v>
      </c>
      <c r="S107" s="143">
        <v>0</v>
      </c>
      <c r="T107" s="144">
        <v>117.18799999999999</v>
      </c>
      <c r="U107" s="144">
        <v>0</v>
      </c>
      <c r="V107" s="210">
        <f t="shared" si="81"/>
        <v>117.18799999999999</v>
      </c>
      <c r="W107" s="143">
        <v>0</v>
      </c>
      <c r="X107" s="144">
        <v>117.18799999999999</v>
      </c>
      <c r="Y107" s="144">
        <v>0</v>
      </c>
      <c r="Z107" s="210">
        <f t="shared" si="73"/>
        <v>117.18799999999999</v>
      </c>
      <c r="AA107" s="143">
        <v>0</v>
      </c>
      <c r="AB107" s="144">
        <v>117.18799999999999</v>
      </c>
      <c r="AC107" s="144">
        <v>0</v>
      </c>
      <c r="AD107" s="210">
        <f t="shared" si="74"/>
        <v>117.18799999999999</v>
      </c>
      <c r="AE107" s="143">
        <v>0</v>
      </c>
      <c r="AF107" s="144">
        <v>117.18799999999999</v>
      </c>
      <c r="AG107" s="144">
        <v>0</v>
      </c>
      <c r="AH107" s="210">
        <f t="shared" si="75"/>
        <v>117.18799999999999</v>
      </c>
      <c r="AI107" s="211">
        <v>0</v>
      </c>
      <c r="AJ107" s="144">
        <v>117.18799999999999</v>
      </c>
      <c r="AK107" s="144">
        <v>0</v>
      </c>
      <c r="AL107" s="125">
        <f t="shared" si="76"/>
        <v>117.18799999999999</v>
      </c>
      <c r="AM107" s="145">
        <v>0</v>
      </c>
      <c r="AN107" s="146">
        <v>117.18799999999999</v>
      </c>
      <c r="AO107" s="146">
        <v>0</v>
      </c>
      <c r="AP107" s="51">
        <f t="shared" si="77"/>
        <v>117.18799999999999</v>
      </c>
      <c r="AQ107" s="144">
        <v>0</v>
      </c>
      <c r="AR107" s="144">
        <v>146.48500000000001</v>
      </c>
      <c r="AS107" s="144">
        <v>0</v>
      </c>
      <c r="AT107" s="210">
        <f t="shared" si="78"/>
        <v>146.48500000000001</v>
      </c>
      <c r="AU107" s="143">
        <v>0</v>
      </c>
      <c r="AV107" s="144">
        <v>117.18799999999999</v>
      </c>
      <c r="AW107" s="144">
        <v>0</v>
      </c>
      <c r="AX107" s="210">
        <f t="shared" si="79"/>
        <v>117.18799999999999</v>
      </c>
      <c r="AY107" s="143">
        <v>760</v>
      </c>
      <c r="AZ107" s="144">
        <v>29.297000000000001</v>
      </c>
      <c r="BA107" s="144">
        <v>0</v>
      </c>
      <c r="BB107" s="210">
        <f t="shared" si="80"/>
        <v>789.29700000000003</v>
      </c>
    </row>
    <row r="108" spans="1:54" ht="13.9" customHeight="1" x14ac:dyDescent="0.2">
      <c r="A108" s="460"/>
      <c r="B108" s="249"/>
      <c r="C108" s="140" t="s">
        <v>141</v>
      </c>
      <c r="D108" s="142">
        <v>4000</v>
      </c>
      <c r="E108" s="250"/>
      <c r="F108" s="161">
        <f t="shared" si="69"/>
        <v>400</v>
      </c>
      <c r="G108" s="144">
        <v>0</v>
      </c>
      <c r="H108" s="144">
        <v>47.015999999999998</v>
      </c>
      <c r="I108" s="144">
        <v>0</v>
      </c>
      <c r="J108" s="210">
        <f t="shared" si="70"/>
        <v>47.015999999999998</v>
      </c>
      <c r="K108" s="143">
        <v>0</v>
      </c>
      <c r="L108" s="144">
        <v>62.688000000000002</v>
      </c>
      <c r="M108" s="144">
        <v>0</v>
      </c>
      <c r="N108" s="210">
        <f t="shared" si="71"/>
        <v>62.688000000000002</v>
      </c>
      <c r="O108" s="143">
        <v>0</v>
      </c>
      <c r="P108" s="144">
        <v>62.688000000000002</v>
      </c>
      <c r="Q108" s="144">
        <v>0</v>
      </c>
      <c r="R108" s="210">
        <f t="shared" si="72"/>
        <v>62.688000000000002</v>
      </c>
      <c r="S108" s="143">
        <v>0</v>
      </c>
      <c r="T108" s="144">
        <v>62.688000000000002</v>
      </c>
      <c r="U108" s="144">
        <v>0</v>
      </c>
      <c r="V108" s="210">
        <f t="shared" si="81"/>
        <v>62.688000000000002</v>
      </c>
      <c r="W108" s="143">
        <v>0</v>
      </c>
      <c r="X108" s="144">
        <v>62.688000000000002</v>
      </c>
      <c r="Y108" s="144">
        <v>0</v>
      </c>
      <c r="Z108" s="210">
        <f t="shared" si="73"/>
        <v>62.688000000000002</v>
      </c>
      <c r="AA108" s="143">
        <v>0</v>
      </c>
      <c r="AB108" s="144">
        <v>62.688000000000002</v>
      </c>
      <c r="AC108" s="144">
        <v>0</v>
      </c>
      <c r="AD108" s="210">
        <f t="shared" si="74"/>
        <v>62.688000000000002</v>
      </c>
      <c r="AE108" s="143">
        <v>0</v>
      </c>
      <c r="AF108" s="144">
        <v>62.688000000000002</v>
      </c>
      <c r="AG108" s="144">
        <v>0</v>
      </c>
      <c r="AH108" s="210">
        <f t="shared" si="75"/>
        <v>62.688000000000002</v>
      </c>
      <c r="AI108" s="211">
        <v>0</v>
      </c>
      <c r="AJ108" s="144">
        <v>62.688000000000002</v>
      </c>
      <c r="AK108" s="144">
        <v>0</v>
      </c>
      <c r="AL108" s="125">
        <f t="shared" si="76"/>
        <v>62.688000000000002</v>
      </c>
      <c r="AM108" s="145">
        <v>0</v>
      </c>
      <c r="AN108" s="146">
        <v>62.688000000000002</v>
      </c>
      <c r="AO108" s="146">
        <v>0</v>
      </c>
      <c r="AP108" s="51">
        <f t="shared" si="77"/>
        <v>62.688000000000002</v>
      </c>
      <c r="AQ108" s="144">
        <v>0</v>
      </c>
      <c r="AR108" s="144">
        <v>62.688000000000002</v>
      </c>
      <c r="AS108" s="144">
        <v>0</v>
      </c>
      <c r="AT108" s="210">
        <f t="shared" si="78"/>
        <v>62.688000000000002</v>
      </c>
      <c r="AU108" s="143">
        <v>0</v>
      </c>
      <c r="AV108" s="144">
        <v>62.688000000000002</v>
      </c>
      <c r="AW108" s="144">
        <v>0</v>
      </c>
      <c r="AX108" s="210">
        <f t="shared" si="79"/>
        <v>62.688000000000002</v>
      </c>
      <c r="AY108" s="143">
        <v>400</v>
      </c>
      <c r="AZ108" s="144">
        <v>78.36</v>
      </c>
      <c r="BA108" s="144">
        <v>0</v>
      </c>
      <c r="BB108" s="210">
        <f t="shared" si="80"/>
        <v>478.36</v>
      </c>
    </row>
    <row r="109" spans="1:54" ht="13.9" customHeight="1" x14ac:dyDescent="0.2">
      <c r="A109" s="460"/>
      <c r="B109" s="249"/>
      <c r="C109" s="140" t="s">
        <v>142</v>
      </c>
      <c r="D109" s="142">
        <v>4500</v>
      </c>
      <c r="E109" s="250"/>
      <c r="F109" s="161">
        <f t="shared" si="69"/>
        <v>450</v>
      </c>
      <c r="G109" s="144">
        <v>0</v>
      </c>
      <c r="H109" s="144">
        <v>51.187000000000005</v>
      </c>
      <c r="I109" s="144">
        <v>0</v>
      </c>
      <c r="J109" s="210">
        <f t="shared" si="70"/>
        <v>51.187000000000005</v>
      </c>
      <c r="K109" s="143">
        <v>0</v>
      </c>
      <c r="L109" s="144">
        <v>68.25</v>
      </c>
      <c r="M109" s="144">
        <v>0</v>
      </c>
      <c r="N109" s="210">
        <f t="shared" si="71"/>
        <v>68.25</v>
      </c>
      <c r="O109" s="143">
        <v>0</v>
      </c>
      <c r="P109" s="144">
        <v>68.25</v>
      </c>
      <c r="Q109" s="144">
        <v>0</v>
      </c>
      <c r="R109" s="210">
        <f t="shared" si="72"/>
        <v>68.25</v>
      </c>
      <c r="S109" s="143">
        <v>0</v>
      </c>
      <c r="T109" s="144">
        <v>68.25</v>
      </c>
      <c r="U109" s="144">
        <v>0</v>
      </c>
      <c r="V109" s="210">
        <f t="shared" si="81"/>
        <v>68.25</v>
      </c>
      <c r="W109" s="143">
        <v>0</v>
      </c>
      <c r="X109" s="144">
        <v>68.25</v>
      </c>
      <c r="Y109" s="144">
        <v>0</v>
      </c>
      <c r="Z109" s="210">
        <f t="shared" si="73"/>
        <v>68.25</v>
      </c>
      <c r="AA109" s="143">
        <v>0</v>
      </c>
      <c r="AB109" s="144">
        <v>68.25</v>
      </c>
      <c r="AC109" s="144">
        <v>0</v>
      </c>
      <c r="AD109" s="210">
        <f t="shared" si="74"/>
        <v>68.25</v>
      </c>
      <c r="AE109" s="143">
        <v>0</v>
      </c>
      <c r="AF109" s="144">
        <v>68.25</v>
      </c>
      <c r="AG109" s="144">
        <v>0</v>
      </c>
      <c r="AH109" s="210">
        <f t="shared" si="75"/>
        <v>68.25</v>
      </c>
      <c r="AI109" s="211">
        <v>0</v>
      </c>
      <c r="AJ109" s="144">
        <v>68.25</v>
      </c>
      <c r="AK109" s="144">
        <v>0</v>
      </c>
      <c r="AL109" s="125">
        <f t="shared" si="76"/>
        <v>68.25</v>
      </c>
      <c r="AM109" s="145">
        <v>0</v>
      </c>
      <c r="AN109" s="146">
        <v>68.25</v>
      </c>
      <c r="AO109" s="146">
        <v>0</v>
      </c>
      <c r="AP109" s="51">
        <f t="shared" si="77"/>
        <v>68.25</v>
      </c>
      <c r="AQ109" s="144">
        <v>0</v>
      </c>
      <c r="AR109" s="144">
        <v>68.25</v>
      </c>
      <c r="AS109" s="144">
        <v>0</v>
      </c>
      <c r="AT109" s="210">
        <f t="shared" si="78"/>
        <v>68.25</v>
      </c>
      <c r="AU109" s="143">
        <v>0</v>
      </c>
      <c r="AV109" s="144">
        <v>68.25</v>
      </c>
      <c r="AW109" s="144">
        <v>0</v>
      </c>
      <c r="AX109" s="210">
        <f t="shared" si="79"/>
        <v>68.25</v>
      </c>
      <c r="AY109" s="143">
        <v>450</v>
      </c>
      <c r="AZ109" s="144">
        <v>221.81300000000002</v>
      </c>
      <c r="BA109" s="144">
        <v>0</v>
      </c>
      <c r="BB109" s="210">
        <f t="shared" si="80"/>
        <v>671.81299999999999</v>
      </c>
    </row>
    <row r="110" spans="1:54" ht="13.9" customHeight="1" x14ac:dyDescent="0.2">
      <c r="A110" s="460"/>
      <c r="B110" s="249"/>
      <c r="C110" s="140" t="s">
        <v>143</v>
      </c>
      <c r="D110" s="142">
        <v>4500</v>
      </c>
      <c r="E110" s="250"/>
      <c r="F110" s="161">
        <f t="shared" si="69"/>
        <v>450</v>
      </c>
      <c r="G110" s="144">
        <v>0</v>
      </c>
      <c r="H110" s="144">
        <v>52.040000000000006</v>
      </c>
      <c r="I110" s="144">
        <v>0</v>
      </c>
      <c r="J110" s="210">
        <f t="shared" si="70"/>
        <v>52.040000000000006</v>
      </c>
      <c r="K110" s="143">
        <v>0</v>
      </c>
      <c r="L110" s="144">
        <v>69.387999999999991</v>
      </c>
      <c r="M110" s="144">
        <v>0</v>
      </c>
      <c r="N110" s="210">
        <f t="shared" si="71"/>
        <v>69.387999999999991</v>
      </c>
      <c r="O110" s="143">
        <v>0</v>
      </c>
      <c r="P110" s="144">
        <v>69.387999999999991</v>
      </c>
      <c r="Q110" s="144">
        <v>0</v>
      </c>
      <c r="R110" s="210">
        <f t="shared" si="72"/>
        <v>69.387999999999991</v>
      </c>
      <c r="S110" s="143">
        <v>0</v>
      </c>
      <c r="T110" s="144">
        <v>69.387999999999991</v>
      </c>
      <c r="U110" s="144">
        <v>0</v>
      </c>
      <c r="V110" s="210">
        <f t="shared" si="81"/>
        <v>69.387999999999991</v>
      </c>
      <c r="W110" s="143">
        <v>0</v>
      </c>
      <c r="X110" s="144">
        <v>69.387999999999991</v>
      </c>
      <c r="Y110" s="144">
        <v>0</v>
      </c>
      <c r="Z110" s="210">
        <f t="shared" si="73"/>
        <v>69.387999999999991</v>
      </c>
      <c r="AA110" s="143">
        <v>0</v>
      </c>
      <c r="AB110" s="144">
        <v>69.387999999999991</v>
      </c>
      <c r="AC110" s="144">
        <v>0</v>
      </c>
      <c r="AD110" s="210">
        <f t="shared" si="74"/>
        <v>69.387999999999991</v>
      </c>
      <c r="AE110" s="143">
        <v>0</v>
      </c>
      <c r="AF110" s="144">
        <v>69.387999999999991</v>
      </c>
      <c r="AG110" s="144">
        <v>0</v>
      </c>
      <c r="AH110" s="210">
        <f t="shared" si="75"/>
        <v>69.387999999999991</v>
      </c>
      <c r="AI110" s="211">
        <v>0</v>
      </c>
      <c r="AJ110" s="144">
        <v>69.387999999999991</v>
      </c>
      <c r="AK110" s="144">
        <v>0</v>
      </c>
      <c r="AL110" s="125">
        <f t="shared" si="76"/>
        <v>69.387999999999991</v>
      </c>
      <c r="AM110" s="145">
        <v>0</v>
      </c>
      <c r="AN110" s="146">
        <v>69.387999999999991</v>
      </c>
      <c r="AO110" s="146">
        <v>0</v>
      </c>
      <c r="AP110" s="51">
        <f t="shared" si="77"/>
        <v>69.387999999999991</v>
      </c>
      <c r="AQ110" s="144">
        <v>0</v>
      </c>
      <c r="AR110" s="144">
        <v>86.733999999999995</v>
      </c>
      <c r="AS110" s="144">
        <v>0</v>
      </c>
      <c r="AT110" s="210">
        <f t="shared" si="78"/>
        <v>86.733999999999995</v>
      </c>
      <c r="AU110" s="143">
        <v>0</v>
      </c>
      <c r="AV110" s="144">
        <v>69.387999999999991</v>
      </c>
      <c r="AW110" s="144">
        <v>0</v>
      </c>
      <c r="AX110" s="210">
        <f t="shared" si="79"/>
        <v>69.387999999999991</v>
      </c>
      <c r="AY110" s="143">
        <v>450</v>
      </c>
      <c r="AZ110" s="144">
        <v>294.89799999999997</v>
      </c>
      <c r="BA110" s="144">
        <v>0</v>
      </c>
      <c r="BB110" s="210">
        <f t="shared" si="80"/>
        <v>744.89799999999991</v>
      </c>
    </row>
    <row r="111" spans="1:54" ht="13.9" customHeight="1" x14ac:dyDescent="0.2">
      <c r="A111" s="460"/>
      <c r="B111" s="249"/>
      <c r="C111" s="140" t="s">
        <v>144</v>
      </c>
      <c r="D111" s="142">
        <v>20000</v>
      </c>
      <c r="E111" s="250"/>
      <c r="F111" s="161">
        <f t="shared" si="69"/>
        <v>2000</v>
      </c>
      <c r="G111" s="144">
        <v>0</v>
      </c>
      <c r="H111" s="144">
        <v>219.917</v>
      </c>
      <c r="I111" s="144">
        <v>0</v>
      </c>
      <c r="J111" s="210">
        <f t="shared" si="70"/>
        <v>219.917</v>
      </c>
      <c r="K111" s="143">
        <v>0</v>
      </c>
      <c r="L111" s="144">
        <v>293.22300000000001</v>
      </c>
      <c r="M111" s="144">
        <v>0</v>
      </c>
      <c r="N111" s="210">
        <f t="shared" si="71"/>
        <v>293.22300000000001</v>
      </c>
      <c r="O111" s="143">
        <v>0</v>
      </c>
      <c r="P111" s="144">
        <v>293.22300000000001</v>
      </c>
      <c r="Q111" s="144">
        <v>0</v>
      </c>
      <c r="R111" s="210">
        <f t="shared" si="72"/>
        <v>293.22300000000001</v>
      </c>
      <c r="S111" s="143">
        <v>0</v>
      </c>
      <c r="T111" s="144">
        <v>293.22300000000001</v>
      </c>
      <c r="U111" s="144">
        <v>0</v>
      </c>
      <c r="V111" s="210">
        <f t="shared" si="81"/>
        <v>293.22300000000001</v>
      </c>
      <c r="W111" s="143">
        <v>0</v>
      </c>
      <c r="X111" s="144">
        <v>293.22300000000001</v>
      </c>
      <c r="Y111" s="144">
        <v>0</v>
      </c>
      <c r="Z111" s="210">
        <f t="shared" si="73"/>
        <v>293.22300000000001</v>
      </c>
      <c r="AA111" s="143">
        <v>0</v>
      </c>
      <c r="AB111" s="144">
        <v>293.22300000000001</v>
      </c>
      <c r="AC111" s="144">
        <v>0</v>
      </c>
      <c r="AD111" s="210">
        <f t="shared" si="74"/>
        <v>293.22300000000001</v>
      </c>
      <c r="AE111" s="143">
        <v>0</v>
      </c>
      <c r="AF111" s="144">
        <v>293.22300000000001</v>
      </c>
      <c r="AG111" s="144">
        <v>0</v>
      </c>
      <c r="AH111" s="210">
        <f t="shared" si="75"/>
        <v>293.22300000000001</v>
      </c>
      <c r="AI111" s="211">
        <v>0</v>
      </c>
      <c r="AJ111" s="144">
        <v>293.22300000000001</v>
      </c>
      <c r="AK111" s="144">
        <v>0</v>
      </c>
      <c r="AL111" s="125">
        <f t="shared" si="76"/>
        <v>293.22300000000001</v>
      </c>
      <c r="AM111" s="145">
        <v>0</v>
      </c>
      <c r="AN111" s="146">
        <v>293.22300000000001</v>
      </c>
      <c r="AO111" s="146">
        <v>0</v>
      </c>
      <c r="AP111" s="51">
        <f t="shared" si="77"/>
        <v>293.22300000000001</v>
      </c>
      <c r="AQ111" s="144">
        <v>0</v>
      </c>
      <c r="AR111" s="144">
        <v>293.22300000000001</v>
      </c>
      <c r="AS111" s="144">
        <v>0</v>
      </c>
      <c r="AT111" s="210">
        <f t="shared" si="78"/>
        <v>293.22300000000001</v>
      </c>
      <c r="AU111" s="143">
        <v>0</v>
      </c>
      <c r="AV111" s="144">
        <v>293.22300000000001</v>
      </c>
      <c r="AW111" s="144">
        <v>0</v>
      </c>
      <c r="AX111" s="210">
        <f t="shared" si="79"/>
        <v>293.22300000000001</v>
      </c>
      <c r="AY111" s="143">
        <v>2000</v>
      </c>
      <c r="AZ111" s="144">
        <v>1539.421</v>
      </c>
      <c r="BA111" s="144">
        <v>0</v>
      </c>
      <c r="BB111" s="210">
        <f t="shared" si="80"/>
        <v>3539.4210000000003</v>
      </c>
    </row>
    <row r="112" spans="1:54" ht="13.9" customHeight="1" x14ac:dyDescent="0.2">
      <c r="A112" s="460"/>
      <c r="B112" s="249"/>
      <c r="C112" s="140" t="s">
        <v>145</v>
      </c>
      <c r="D112" s="142">
        <v>12400</v>
      </c>
      <c r="E112" s="250"/>
      <c r="F112" s="161">
        <f t="shared" si="69"/>
        <v>1240</v>
      </c>
      <c r="G112" s="144">
        <v>0</v>
      </c>
      <c r="H112" s="144">
        <v>169.26</v>
      </c>
      <c r="I112" s="144">
        <v>0</v>
      </c>
      <c r="J112" s="210">
        <f t="shared" si="70"/>
        <v>169.26</v>
      </c>
      <c r="K112" s="143">
        <v>1240</v>
      </c>
      <c r="L112" s="144">
        <v>112.84</v>
      </c>
      <c r="M112" s="144">
        <v>0</v>
      </c>
      <c r="N112" s="210">
        <f t="shared" si="71"/>
        <v>1352.84</v>
      </c>
      <c r="O112" s="143">
        <v>0</v>
      </c>
      <c r="P112" s="144">
        <v>0</v>
      </c>
      <c r="Q112" s="144">
        <v>0</v>
      </c>
      <c r="R112" s="210">
        <f t="shared" si="72"/>
        <v>0</v>
      </c>
      <c r="S112" s="143">
        <v>0</v>
      </c>
      <c r="T112" s="144">
        <v>0</v>
      </c>
      <c r="U112" s="144">
        <v>0</v>
      </c>
      <c r="V112" s="210">
        <f t="shared" si="81"/>
        <v>0</v>
      </c>
      <c r="W112" s="143">
        <v>0</v>
      </c>
      <c r="X112" s="144">
        <v>0</v>
      </c>
      <c r="Y112" s="144">
        <v>0</v>
      </c>
      <c r="Z112" s="210">
        <f t="shared" si="73"/>
        <v>0</v>
      </c>
      <c r="AA112" s="143">
        <v>0</v>
      </c>
      <c r="AB112" s="144">
        <v>0</v>
      </c>
      <c r="AC112" s="144">
        <v>0</v>
      </c>
      <c r="AD112" s="210">
        <f t="shared" si="74"/>
        <v>0</v>
      </c>
      <c r="AE112" s="143">
        <v>0</v>
      </c>
      <c r="AF112" s="144">
        <v>0</v>
      </c>
      <c r="AG112" s="144">
        <v>0</v>
      </c>
      <c r="AH112" s="210">
        <f t="shared" si="75"/>
        <v>0</v>
      </c>
      <c r="AI112" s="143">
        <v>0</v>
      </c>
      <c r="AJ112" s="144">
        <v>0</v>
      </c>
      <c r="AK112" s="144">
        <v>0</v>
      </c>
      <c r="AL112" s="125">
        <f t="shared" si="76"/>
        <v>0</v>
      </c>
      <c r="AM112" s="145">
        <v>0</v>
      </c>
      <c r="AN112" s="146">
        <v>0</v>
      </c>
      <c r="AO112" s="146">
        <v>0</v>
      </c>
      <c r="AP112" s="51">
        <f t="shared" si="77"/>
        <v>0</v>
      </c>
      <c r="AQ112" s="144">
        <v>0</v>
      </c>
      <c r="AR112" s="144">
        <v>0</v>
      </c>
      <c r="AS112" s="144">
        <v>0</v>
      </c>
      <c r="AT112" s="210">
        <f t="shared" si="78"/>
        <v>0</v>
      </c>
      <c r="AU112" s="143">
        <v>0</v>
      </c>
      <c r="AV112" s="144">
        <v>0</v>
      </c>
      <c r="AW112" s="144">
        <v>0</v>
      </c>
      <c r="AX112" s="210">
        <f t="shared" si="79"/>
        <v>0</v>
      </c>
      <c r="AY112" s="143">
        <v>0</v>
      </c>
      <c r="AZ112" s="144">
        <v>0</v>
      </c>
      <c r="BA112" s="144">
        <v>0</v>
      </c>
      <c r="BB112" s="210">
        <f t="shared" si="80"/>
        <v>0</v>
      </c>
    </row>
    <row r="113" spans="1:54" ht="13.9" customHeight="1" x14ac:dyDescent="0.2">
      <c r="A113" s="460"/>
      <c r="B113" s="249"/>
      <c r="C113" s="140" t="s">
        <v>146</v>
      </c>
      <c r="D113" s="142">
        <v>7000</v>
      </c>
      <c r="E113" s="250"/>
      <c r="F113" s="161">
        <f t="shared" si="69"/>
        <v>700</v>
      </c>
      <c r="G113" s="144">
        <v>0</v>
      </c>
      <c r="H113" s="144">
        <v>84.933000000000007</v>
      </c>
      <c r="I113" s="144">
        <v>0</v>
      </c>
      <c r="J113" s="210">
        <f t="shared" si="70"/>
        <v>84.933000000000007</v>
      </c>
      <c r="K113" s="143">
        <v>0</v>
      </c>
      <c r="L113" s="144">
        <v>113.244</v>
      </c>
      <c r="M113" s="144">
        <v>0</v>
      </c>
      <c r="N113" s="210">
        <f t="shared" si="71"/>
        <v>113.244</v>
      </c>
      <c r="O113" s="143">
        <v>700</v>
      </c>
      <c r="P113" s="144">
        <v>56.622999999999998</v>
      </c>
      <c r="Q113" s="144">
        <v>0</v>
      </c>
      <c r="R113" s="210">
        <f t="shared" si="72"/>
        <v>756.62300000000005</v>
      </c>
      <c r="S113" s="143">
        <v>0</v>
      </c>
      <c r="T113" s="144">
        <v>0</v>
      </c>
      <c r="U113" s="144">
        <v>0</v>
      </c>
      <c r="V113" s="210">
        <f t="shared" si="81"/>
        <v>0</v>
      </c>
      <c r="W113" s="143">
        <v>0</v>
      </c>
      <c r="X113" s="144">
        <v>0</v>
      </c>
      <c r="Y113" s="144">
        <v>0</v>
      </c>
      <c r="Z113" s="210">
        <f t="shared" si="73"/>
        <v>0</v>
      </c>
      <c r="AA113" s="143">
        <v>0</v>
      </c>
      <c r="AB113" s="144">
        <v>0</v>
      </c>
      <c r="AC113" s="144">
        <v>0</v>
      </c>
      <c r="AD113" s="210">
        <f t="shared" si="74"/>
        <v>0</v>
      </c>
      <c r="AE113" s="143">
        <v>0</v>
      </c>
      <c r="AF113" s="144">
        <v>0</v>
      </c>
      <c r="AG113" s="144">
        <v>0</v>
      </c>
      <c r="AH113" s="210">
        <f t="shared" si="75"/>
        <v>0</v>
      </c>
      <c r="AI113" s="143">
        <v>0</v>
      </c>
      <c r="AJ113" s="144">
        <v>0</v>
      </c>
      <c r="AK113" s="144">
        <v>0</v>
      </c>
      <c r="AL113" s="125">
        <f t="shared" si="76"/>
        <v>0</v>
      </c>
      <c r="AM113" s="145">
        <v>0</v>
      </c>
      <c r="AN113" s="146">
        <v>0</v>
      </c>
      <c r="AO113" s="146">
        <v>0</v>
      </c>
      <c r="AP113" s="51">
        <f t="shared" si="77"/>
        <v>0</v>
      </c>
      <c r="AQ113" s="144">
        <v>0</v>
      </c>
      <c r="AR113" s="144">
        <v>0</v>
      </c>
      <c r="AS113" s="144">
        <v>0</v>
      </c>
      <c r="AT113" s="210">
        <f t="shared" si="78"/>
        <v>0</v>
      </c>
      <c r="AU113" s="143">
        <v>0</v>
      </c>
      <c r="AV113" s="144">
        <v>0</v>
      </c>
      <c r="AW113" s="144">
        <v>0</v>
      </c>
      <c r="AX113" s="210">
        <f t="shared" si="79"/>
        <v>0</v>
      </c>
      <c r="AY113" s="143">
        <v>0</v>
      </c>
      <c r="AZ113" s="144">
        <v>0</v>
      </c>
      <c r="BA113" s="144">
        <v>0</v>
      </c>
      <c r="BB113" s="210">
        <f t="shared" si="80"/>
        <v>0</v>
      </c>
    </row>
    <row r="114" spans="1:54" ht="13.9" customHeight="1" x14ac:dyDescent="0.2">
      <c r="A114" s="460"/>
      <c r="B114" s="249"/>
      <c r="C114" s="140" t="s">
        <v>147</v>
      </c>
      <c r="D114" s="142">
        <v>11100</v>
      </c>
      <c r="E114" s="250"/>
      <c r="F114" s="161">
        <f t="shared" si="69"/>
        <v>1110</v>
      </c>
      <c r="G114" s="144">
        <v>0</v>
      </c>
      <c r="H114" s="144">
        <v>134.68</v>
      </c>
      <c r="I114" s="144">
        <v>0</v>
      </c>
      <c r="J114" s="210">
        <f t="shared" si="70"/>
        <v>134.68</v>
      </c>
      <c r="K114" s="143">
        <v>0</v>
      </c>
      <c r="L114" s="144">
        <v>179.57300000000001</v>
      </c>
      <c r="M114" s="144">
        <v>0</v>
      </c>
      <c r="N114" s="210">
        <f t="shared" si="71"/>
        <v>179.57300000000001</v>
      </c>
      <c r="O114" s="143">
        <v>0</v>
      </c>
      <c r="P114" s="144">
        <v>179.57300000000001</v>
      </c>
      <c r="Q114" s="144">
        <v>0</v>
      </c>
      <c r="R114" s="210">
        <f t="shared" si="72"/>
        <v>179.57300000000001</v>
      </c>
      <c r="S114" s="143">
        <v>0</v>
      </c>
      <c r="T114" s="144">
        <v>179.57300000000001</v>
      </c>
      <c r="U114" s="144">
        <v>0</v>
      </c>
      <c r="V114" s="210">
        <f t="shared" si="81"/>
        <v>179.57300000000001</v>
      </c>
      <c r="W114" s="143">
        <v>0</v>
      </c>
      <c r="X114" s="144">
        <v>179.57300000000001</v>
      </c>
      <c r="Y114" s="144">
        <v>0</v>
      </c>
      <c r="Z114" s="210">
        <f t="shared" si="73"/>
        <v>179.57300000000001</v>
      </c>
      <c r="AA114" s="143">
        <v>0</v>
      </c>
      <c r="AB114" s="144">
        <v>179.57300000000001</v>
      </c>
      <c r="AC114" s="144">
        <v>0</v>
      </c>
      <c r="AD114" s="210">
        <f t="shared" si="74"/>
        <v>179.57300000000001</v>
      </c>
      <c r="AE114" s="143">
        <v>1110</v>
      </c>
      <c r="AF114" s="144">
        <v>89.787000000000006</v>
      </c>
      <c r="AG114" s="144">
        <v>0</v>
      </c>
      <c r="AH114" s="210">
        <f t="shared" si="75"/>
        <v>1199.787</v>
      </c>
      <c r="AI114" s="143">
        <v>0</v>
      </c>
      <c r="AJ114" s="144">
        <v>0</v>
      </c>
      <c r="AK114" s="144">
        <v>0</v>
      </c>
      <c r="AL114" s="125">
        <f t="shared" si="76"/>
        <v>0</v>
      </c>
      <c r="AM114" s="145">
        <v>0</v>
      </c>
      <c r="AN114" s="146">
        <v>0</v>
      </c>
      <c r="AO114" s="146">
        <v>0</v>
      </c>
      <c r="AP114" s="51">
        <f t="shared" si="77"/>
        <v>0</v>
      </c>
      <c r="AQ114" s="144">
        <v>0</v>
      </c>
      <c r="AR114" s="144">
        <v>0</v>
      </c>
      <c r="AS114" s="144">
        <v>0</v>
      </c>
      <c r="AT114" s="210">
        <f t="shared" si="78"/>
        <v>0</v>
      </c>
      <c r="AU114" s="143">
        <v>0</v>
      </c>
      <c r="AV114" s="144">
        <v>0</v>
      </c>
      <c r="AW114" s="144">
        <v>0</v>
      </c>
      <c r="AX114" s="210">
        <f t="shared" si="79"/>
        <v>0</v>
      </c>
      <c r="AY114" s="143">
        <v>0</v>
      </c>
      <c r="AZ114" s="144">
        <v>0</v>
      </c>
      <c r="BA114" s="144">
        <v>0</v>
      </c>
      <c r="BB114" s="210">
        <f t="shared" si="80"/>
        <v>0</v>
      </c>
    </row>
    <row r="115" spans="1:54" ht="13.9" customHeight="1" x14ac:dyDescent="0.2">
      <c r="A115" s="460"/>
      <c r="B115" s="249"/>
      <c r="C115" s="140" t="s">
        <v>148</v>
      </c>
      <c r="D115" s="142">
        <v>645</v>
      </c>
      <c r="E115" s="250"/>
      <c r="F115" s="161">
        <f t="shared" si="69"/>
        <v>64.5</v>
      </c>
      <c r="G115" s="143">
        <v>0</v>
      </c>
      <c r="H115" s="144">
        <v>0</v>
      </c>
      <c r="I115" s="144">
        <v>0</v>
      </c>
      <c r="J115" s="210">
        <f t="shared" si="70"/>
        <v>0</v>
      </c>
      <c r="K115" s="143">
        <v>0</v>
      </c>
      <c r="L115" s="144">
        <v>0</v>
      </c>
      <c r="M115" s="144">
        <v>0</v>
      </c>
      <c r="N115" s="210">
        <f t="shared" si="71"/>
        <v>0</v>
      </c>
      <c r="O115" s="143">
        <v>0</v>
      </c>
      <c r="P115" s="144">
        <v>0</v>
      </c>
      <c r="Q115" s="144">
        <v>0</v>
      </c>
      <c r="R115" s="210">
        <v>0</v>
      </c>
      <c r="S115" s="143">
        <v>0</v>
      </c>
      <c r="T115" s="144">
        <v>0</v>
      </c>
      <c r="U115" s="144">
        <v>0</v>
      </c>
      <c r="V115" s="210">
        <f t="shared" si="81"/>
        <v>0</v>
      </c>
      <c r="W115" s="143">
        <v>0</v>
      </c>
      <c r="X115" s="144">
        <v>0</v>
      </c>
      <c r="Y115" s="144">
        <v>0</v>
      </c>
      <c r="Z115" s="210">
        <v>0</v>
      </c>
      <c r="AA115" s="143">
        <v>0</v>
      </c>
      <c r="AB115" s="144">
        <v>0</v>
      </c>
      <c r="AC115" s="144">
        <v>0</v>
      </c>
      <c r="AD115" s="210">
        <v>0</v>
      </c>
      <c r="AE115" s="143">
        <v>0</v>
      </c>
      <c r="AF115" s="144">
        <v>0</v>
      </c>
      <c r="AG115" s="144">
        <v>0</v>
      </c>
      <c r="AH115" s="210">
        <v>0</v>
      </c>
      <c r="AI115" s="143">
        <v>0</v>
      </c>
      <c r="AJ115" s="144">
        <v>0</v>
      </c>
      <c r="AK115" s="144">
        <v>0</v>
      </c>
      <c r="AL115" s="125">
        <v>0</v>
      </c>
      <c r="AM115" s="145">
        <v>0</v>
      </c>
      <c r="AN115" s="146">
        <v>0</v>
      </c>
      <c r="AO115" s="146">
        <v>0</v>
      </c>
      <c r="AP115" s="51">
        <v>0</v>
      </c>
      <c r="AQ115" s="144">
        <v>0</v>
      </c>
      <c r="AR115" s="144">
        <v>0</v>
      </c>
      <c r="AS115" s="144">
        <v>0</v>
      </c>
      <c r="AT115" s="210">
        <v>0</v>
      </c>
      <c r="AU115" s="143">
        <v>0</v>
      </c>
      <c r="AV115" s="144">
        <v>0</v>
      </c>
      <c r="AW115" s="144">
        <v>0</v>
      </c>
      <c r="AX115" s="210">
        <v>0</v>
      </c>
      <c r="AY115" s="143">
        <v>0</v>
      </c>
      <c r="AZ115" s="144">
        <v>0</v>
      </c>
      <c r="BA115" s="144">
        <v>0</v>
      </c>
      <c r="BB115" s="210">
        <v>0</v>
      </c>
    </row>
    <row r="116" spans="1:54" ht="13.9" customHeight="1" x14ac:dyDescent="0.2">
      <c r="A116" s="460"/>
      <c r="B116" s="249"/>
      <c r="C116" s="140" t="s">
        <v>149</v>
      </c>
      <c r="D116" s="142">
        <v>4800</v>
      </c>
      <c r="E116" s="250"/>
      <c r="F116" s="161">
        <f t="shared" si="69"/>
        <v>480</v>
      </c>
      <c r="G116" s="144">
        <v>0</v>
      </c>
      <c r="H116" s="144">
        <v>55.51</v>
      </c>
      <c r="I116" s="144">
        <v>0</v>
      </c>
      <c r="J116" s="210">
        <f t="shared" si="70"/>
        <v>55.51</v>
      </c>
      <c r="K116" s="143">
        <v>0</v>
      </c>
      <c r="L116" s="144">
        <v>74.013999999999996</v>
      </c>
      <c r="M116" s="144">
        <v>0</v>
      </c>
      <c r="N116" s="210">
        <f t="shared" si="71"/>
        <v>74.013999999999996</v>
      </c>
      <c r="O116" s="143">
        <v>0</v>
      </c>
      <c r="P116" s="144">
        <v>74.013999999999996</v>
      </c>
      <c r="Q116" s="144">
        <v>0</v>
      </c>
      <c r="R116" s="210">
        <f t="shared" si="72"/>
        <v>74.013999999999996</v>
      </c>
      <c r="S116" s="143">
        <v>0</v>
      </c>
      <c r="T116" s="144">
        <v>74.013999999999996</v>
      </c>
      <c r="U116" s="144">
        <v>0</v>
      </c>
      <c r="V116" s="210">
        <f t="shared" si="81"/>
        <v>74.013999999999996</v>
      </c>
      <c r="W116" s="143">
        <v>0</v>
      </c>
      <c r="X116" s="144">
        <v>74.013999999999996</v>
      </c>
      <c r="Y116" s="144">
        <v>0</v>
      </c>
      <c r="Z116" s="210">
        <f t="shared" si="73"/>
        <v>74.013999999999996</v>
      </c>
      <c r="AA116" s="143">
        <v>0</v>
      </c>
      <c r="AB116" s="144">
        <v>74.013999999999996</v>
      </c>
      <c r="AC116" s="144">
        <v>0</v>
      </c>
      <c r="AD116" s="210">
        <f t="shared" si="74"/>
        <v>74.013999999999996</v>
      </c>
      <c r="AE116" s="143">
        <v>0</v>
      </c>
      <c r="AF116" s="144">
        <v>74.013999999999996</v>
      </c>
      <c r="AG116" s="144">
        <v>0</v>
      </c>
      <c r="AH116" s="210">
        <f t="shared" si="75"/>
        <v>74.013999999999996</v>
      </c>
      <c r="AI116" s="143">
        <v>0</v>
      </c>
      <c r="AJ116" s="144">
        <v>74.013999999999996</v>
      </c>
      <c r="AK116" s="144">
        <v>0</v>
      </c>
      <c r="AL116" s="125">
        <f t="shared" si="76"/>
        <v>74.013999999999996</v>
      </c>
      <c r="AM116" s="145">
        <v>0</v>
      </c>
      <c r="AN116" s="146">
        <v>74.013999999999996</v>
      </c>
      <c r="AO116" s="146">
        <v>0</v>
      </c>
      <c r="AP116" s="51">
        <f t="shared" si="77"/>
        <v>74.013999999999996</v>
      </c>
      <c r="AQ116" s="144">
        <v>0</v>
      </c>
      <c r="AR116" s="144">
        <v>74.013999999999996</v>
      </c>
      <c r="AS116" s="144">
        <v>0</v>
      </c>
      <c r="AT116" s="210">
        <f t="shared" si="78"/>
        <v>74.013999999999996</v>
      </c>
      <c r="AU116" s="143">
        <v>0</v>
      </c>
      <c r="AV116" s="144">
        <v>74.013999999999996</v>
      </c>
      <c r="AW116" s="144">
        <v>0</v>
      </c>
      <c r="AX116" s="210">
        <f t="shared" si="79"/>
        <v>74.013999999999996</v>
      </c>
      <c r="AY116" s="143">
        <v>480</v>
      </c>
      <c r="AZ116" s="144">
        <v>37.006</v>
      </c>
      <c r="BA116" s="144">
        <v>0</v>
      </c>
      <c r="BB116" s="210">
        <f t="shared" si="80"/>
        <v>517.00599999999997</v>
      </c>
    </row>
    <row r="117" spans="1:54" ht="13.9" customHeight="1" x14ac:dyDescent="0.2">
      <c r="A117" s="460"/>
      <c r="B117" s="249"/>
      <c r="C117" s="140" t="s">
        <v>150</v>
      </c>
      <c r="D117" s="142">
        <v>7000</v>
      </c>
      <c r="E117" s="250"/>
      <c r="F117" s="161">
        <f t="shared" si="69"/>
        <v>700</v>
      </c>
      <c r="G117" s="144">
        <v>0</v>
      </c>
      <c r="H117" s="144">
        <v>74.317000000000007</v>
      </c>
      <c r="I117" s="144">
        <v>0</v>
      </c>
      <c r="J117" s="210">
        <f t="shared" si="70"/>
        <v>74.317000000000007</v>
      </c>
      <c r="K117" s="143">
        <v>0</v>
      </c>
      <c r="L117" s="144">
        <v>99.089000000000013</v>
      </c>
      <c r="M117" s="144">
        <v>0</v>
      </c>
      <c r="N117" s="210">
        <f t="shared" si="71"/>
        <v>99.089000000000013</v>
      </c>
      <c r="O117" s="143">
        <v>0</v>
      </c>
      <c r="P117" s="144">
        <v>99.089000000000013</v>
      </c>
      <c r="Q117" s="144">
        <v>0</v>
      </c>
      <c r="R117" s="210">
        <f t="shared" si="72"/>
        <v>99.089000000000013</v>
      </c>
      <c r="S117" s="143">
        <v>0</v>
      </c>
      <c r="T117" s="144">
        <v>99.089000000000013</v>
      </c>
      <c r="U117" s="144">
        <v>0</v>
      </c>
      <c r="V117" s="210">
        <f t="shared" si="81"/>
        <v>99.089000000000013</v>
      </c>
      <c r="W117" s="143">
        <v>0</v>
      </c>
      <c r="X117" s="144">
        <v>99.089000000000013</v>
      </c>
      <c r="Y117" s="144">
        <v>0</v>
      </c>
      <c r="Z117" s="210">
        <f t="shared" si="73"/>
        <v>99.089000000000013</v>
      </c>
      <c r="AA117" s="143">
        <v>0</v>
      </c>
      <c r="AB117" s="144">
        <v>99.089000000000013</v>
      </c>
      <c r="AC117" s="144">
        <v>0</v>
      </c>
      <c r="AD117" s="210">
        <f t="shared" si="74"/>
        <v>99.089000000000013</v>
      </c>
      <c r="AE117" s="143">
        <v>0</v>
      </c>
      <c r="AF117" s="144">
        <v>99.089000000000013</v>
      </c>
      <c r="AG117" s="144">
        <v>0</v>
      </c>
      <c r="AH117" s="210">
        <f t="shared" si="75"/>
        <v>99.089000000000013</v>
      </c>
      <c r="AI117" s="143">
        <v>0</v>
      </c>
      <c r="AJ117" s="144">
        <v>99.089000000000013</v>
      </c>
      <c r="AK117" s="144">
        <v>0</v>
      </c>
      <c r="AL117" s="125">
        <f t="shared" si="76"/>
        <v>99.089000000000013</v>
      </c>
      <c r="AM117" s="145">
        <v>0</v>
      </c>
      <c r="AN117" s="146">
        <v>99.089000000000013</v>
      </c>
      <c r="AO117" s="146">
        <v>0</v>
      </c>
      <c r="AP117" s="51">
        <f t="shared" si="77"/>
        <v>99.089000000000013</v>
      </c>
      <c r="AQ117" s="144">
        <v>0</v>
      </c>
      <c r="AR117" s="144">
        <v>99.089000000000013</v>
      </c>
      <c r="AS117" s="144">
        <v>0</v>
      </c>
      <c r="AT117" s="210">
        <f t="shared" si="78"/>
        <v>99.089000000000013</v>
      </c>
      <c r="AU117" s="143">
        <v>0</v>
      </c>
      <c r="AV117" s="144">
        <v>99.089000000000013</v>
      </c>
      <c r="AW117" s="144">
        <v>0</v>
      </c>
      <c r="AX117" s="210">
        <f t="shared" si="79"/>
        <v>99.089000000000013</v>
      </c>
      <c r="AY117" s="143">
        <v>700</v>
      </c>
      <c r="AZ117" s="144">
        <v>644.07900000000006</v>
      </c>
      <c r="BA117" s="144">
        <v>0</v>
      </c>
      <c r="BB117" s="210">
        <f t="shared" si="80"/>
        <v>1344.0790000000002</v>
      </c>
    </row>
    <row r="118" spans="1:54" ht="13.9" customHeight="1" x14ac:dyDescent="0.2">
      <c r="A118" s="460"/>
      <c r="B118" s="249"/>
      <c r="C118" s="140" t="s">
        <v>151</v>
      </c>
      <c r="D118" s="142">
        <v>15500</v>
      </c>
      <c r="E118" s="250"/>
      <c r="F118" s="161">
        <f t="shared" si="69"/>
        <v>1550</v>
      </c>
      <c r="G118" s="144">
        <v>0</v>
      </c>
      <c r="H118" s="144">
        <v>176.31299999999999</v>
      </c>
      <c r="I118" s="144">
        <v>0</v>
      </c>
      <c r="J118" s="210">
        <f t="shared" si="70"/>
        <v>176.31299999999999</v>
      </c>
      <c r="K118" s="143">
        <v>0</v>
      </c>
      <c r="L118" s="144">
        <v>235.08399999999997</v>
      </c>
      <c r="M118" s="144">
        <v>0</v>
      </c>
      <c r="N118" s="210">
        <f t="shared" si="71"/>
        <v>235.08399999999997</v>
      </c>
      <c r="O118" s="143">
        <v>0</v>
      </c>
      <c r="P118" s="144">
        <v>235.08399999999997</v>
      </c>
      <c r="Q118" s="144">
        <v>0</v>
      </c>
      <c r="R118" s="210">
        <f t="shared" si="72"/>
        <v>235.08399999999997</v>
      </c>
      <c r="S118" s="143">
        <v>0</v>
      </c>
      <c r="T118" s="144">
        <v>235.08399999999997</v>
      </c>
      <c r="U118" s="144">
        <v>0</v>
      </c>
      <c r="V118" s="210">
        <f t="shared" si="81"/>
        <v>235.08399999999997</v>
      </c>
      <c r="W118" s="143">
        <v>0</v>
      </c>
      <c r="X118" s="144">
        <v>235.08399999999997</v>
      </c>
      <c r="Y118" s="144">
        <v>0</v>
      </c>
      <c r="Z118" s="210">
        <f t="shared" si="73"/>
        <v>235.08399999999997</v>
      </c>
      <c r="AA118" s="143">
        <v>0</v>
      </c>
      <c r="AB118" s="144">
        <v>235.08399999999997</v>
      </c>
      <c r="AC118" s="144">
        <v>0</v>
      </c>
      <c r="AD118" s="210">
        <f t="shared" si="74"/>
        <v>235.08399999999997</v>
      </c>
      <c r="AE118" s="143">
        <v>0</v>
      </c>
      <c r="AF118" s="144">
        <v>235.08399999999997</v>
      </c>
      <c r="AG118" s="144">
        <v>0</v>
      </c>
      <c r="AH118" s="210">
        <f t="shared" si="75"/>
        <v>235.08399999999997</v>
      </c>
      <c r="AI118" s="143">
        <v>0</v>
      </c>
      <c r="AJ118" s="144">
        <v>235.08399999999997</v>
      </c>
      <c r="AK118" s="144">
        <v>0</v>
      </c>
      <c r="AL118" s="125">
        <f t="shared" si="76"/>
        <v>235.08399999999997</v>
      </c>
      <c r="AM118" s="145">
        <v>1550</v>
      </c>
      <c r="AN118" s="146">
        <v>117.54100000000001</v>
      </c>
      <c r="AO118" s="146">
        <v>0</v>
      </c>
      <c r="AP118" s="51">
        <f t="shared" si="77"/>
        <v>1667.5409999999999</v>
      </c>
      <c r="AQ118" s="144">
        <v>0</v>
      </c>
      <c r="AR118" s="144">
        <v>0</v>
      </c>
      <c r="AS118" s="144">
        <v>0</v>
      </c>
      <c r="AT118" s="210">
        <f t="shared" si="78"/>
        <v>0</v>
      </c>
      <c r="AU118" s="143">
        <v>0</v>
      </c>
      <c r="AV118" s="144">
        <v>0</v>
      </c>
      <c r="AW118" s="144">
        <v>0</v>
      </c>
      <c r="AX118" s="210">
        <f t="shared" si="79"/>
        <v>0</v>
      </c>
      <c r="AY118" s="143">
        <v>0</v>
      </c>
      <c r="AZ118" s="144">
        <v>0</v>
      </c>
      <c r="BA118" s="144">
        <v>0</v>
      </c>
      <c r="BB118" s="210">
        <f t="shared" si="80"/>
        <v>0</v>
      </c>
    </row>
    <row r="119" spans="1:54" ht="13.9" customHeight="1" x14ac:dyDescent="0.2">
      <c r="A119" s="460"/>
      <c r="B119" s="249"/>
      <c r="C119" s="140" t="s">
        <v>152</v>
      </c>
      <c r="D119" s="142">
        <v>6000</v>
      </c>
      <c r="E119" s="250"/>
      <c r="F119" s="161">
        <f t="shared" si="69"/>
        <v>600</v>
      </c>
      <c r="G119" s="144">
        <v>0</v>
      </c>
      <c r="H119" s="144">
        <v>72.8</v>
      </c>
      <c r="I119" s="144">
        <v>0</v>
      </c>
      <c r="J119" s="210">
        <f t="shared" si="70"/>
        <v>72.8</v>
      </c>
      <c r="K119" s="143">
        <v>600</v>
      </c>
      <c r="L119" s="144">
        <v>72.8</v>
      </c>
      <c r="M119" s="144">
        <v>0</v>
      </c>
      <c r="N119" s="210">
        <f t="shared" si="71"/>
        <v>672.8</v>
      </c>
      <c r="O119" s="143">
        <v>0</v>
      </c>
      <c r="P119" s="144">
        <v>0</v>
      </c>
      <c r="Q119" s="144">
        <v>0</v>
      </c>
      <c r="R119" s="210">
        <f t="shared" si="72"/>
        <v>0</v>
      </c>
      <c r="S119" s="143">
        <v>0</v>
      </c>
      <c r="T119" s="144">
        <v>0</v>
      </c>
      <c r="U119" s="144">
        <v>0</v>
      </c>
      <c r="V119" s="210">
        <f t="shared" si="81"/>
        <v>0</v>
      </c>
      <c r="W119" s="143">
        <v>0</v>
      </c>
      <c r="X119" s="144">
        <v>0</v>
      </c>
      <c r="Y119" s="144">
        <v>0</v>
      </c>
      <c r="Z119" s="210">
        <f t="shared" si="73"/>
        <v>0</v>
      </c>
      <c r="AA119" s="143">
        <v>0</v>
      </c>
      <c r="AB119" s="144">
        <v>0</v>
      </c>
      <c r="AC119" s="144">
        <v>0</v>
      </c>
      <c r="AD119" s="210">
        <f t="shared" si="74"/>
        <v>0</v>
      </c>
      <c r="AE119" s="143">
        <v>0</v>
      </c>
      <c r="AF119" s="144">
        <v>0</v>
      </c>
      <c r="AG119" s="144">
        <v>0</v>
      </c>
      <c r="AH119" s="210">
        <f t="shared" si="75"/>
        <v>0</v>
      </c>
      <c r="AI119" s="143">
        <v>0</v>
      </c>
      <c r="AJ119" s="144">
        <v>0</v>
      </c>
      <c r="AK119" s="144">
        <v>0</v>
      </c>
      <c r="AL119" s="125">
        <f t="shared" si="76"/>
        <v>0</v>
      </c>
      <c r="AM119" s="145">
        <v>0</v>
      </c>
      <c r="AN119" s="146">
        <v>0</v>
      </c>
      <c r="AO119" s="146">
        <v>0</v>
      </c>
      <c r="AP119" s="51">
        <f t="shared" si="77"/>
        <v>0</v>
      </c>
      <c r="AQ119" s="144">
        <v>0</v>
      </c>
      <c r="AR119" s="144">
        <v>0</v>
      </c>
      <c r="AS119" s="144">
        <v>0</v>
      </c>
      <c r="AT119" s="210">
        <f t="shared" si="78"/>
        <v>0</v>
      </c>
      <c r="AU119" s="143">
        <v>0</v>
      </c>
      <c r="AV119" s="144">
        <v>0</v>
      </c>
      <c r="AW119" s="144">
        <v>0</v>
      </c>
      <c r="AX119" s="210">
        <f t="shared" si="79"/>
        <v>0</v>
      </c>
      <c r="AY119" s="143">
        <v>0</v>
      </c>
      <c r="AZ119" s="144">
        <v>0</v>
      </c>
      <c r="BA119" s="144">
        <v>0</v>
      </c>
      <c r="BB119" s="210">
        <f t="shared" si="80"/>
        <v>0</v>
      </c>
    </row>
    <row r="120" spans="1:54" ht="13.9" customHeight="1" x14ac:dyDescent="0.2">
      <c r="A120" s="460"/>
      <c r="B120" s="249"/>
      <c r="C120" s="140" t="s">
        <v>153</v>
      </c>
      <c r="D120" s="142">
        <v>1282.5</v>
      </c>
      <c r="E120" s="250"/>
      <c r="F120" s="161">
        <f t="shared" si="69"/>
        <v>128.25</v>
      </c>
      <c r="G120" s="143">
        <v>0</v>
      </c>
      <c r="H120" s="144">
        <v>0</v>
      </c>
      <c r="I120" s="144">
        <v>0</v>
      </c>
      <c r="J120" s="210">
        <f t="shared" si="70"/>
        <v>0</v>
      </c>
      <c r="K120" s="143">
        <v>0</v>
      </c>
      <c r="L120" s="144">
        <v>0</v>
      </c>
      <c r="M120" s="144">
        <v>0</v>
      </c>
      <c r="N120" s="210">
        <f t="shared" si="71"/>
        <v>0</v>
      </c>
      <c r="O120" s="143">
        <v>0</v>
      </c>
      <c r="P120" s="144">
        <v>0</v>
      </c>
      <c r="Q120" s="144">
        <v>0</v>
      </c>
      <c r="R120" s="210">
        <f t="shared" si="72"/>
        <v>0</v>
      </c>
      <c r="S120" s="143">
        <v>0</v>
      </c>
      <c r="T120" s="144">
        <v>0</v>
      </c>
      <c r="U120" s="144">
        <v>0</v>
      </c>
      <c r="V120" s="210">
        <f t="shared" si="81"/>
        <v>0</v>
      </c>
      <c r="W120" s="143">
        <v>0</v>
      </c>
      <c r="X120" s="144">
        <v>0</v>
      </c>
      <c r="Y120" s="144">
        <v>0</v>
      </c>
      <c r="Z120" s="210">
        <v>0</v>
      </c>
      <c r="AA120" s="143">
        <v>0</v>
      </c>
      <c r="AB120" s="144">
        <v>0</v>
      </c>
      <c r="AC120" s="144">
        <v>0</v>
      </c>
      <c r="AD120" s="210">
        <v>0</v>
      </c>
      <c r="AE120" s="143">
        <v>0</v>
      </c>
      <c r="AF120" s="144">
        <v>0</v>
      </c>
      <c r="AG120" s="144">
        <v>0</v>
      </c>
      <c r="AH120" s="210">
        <v>0</v>
      </c>
      <c r="AI120" s="143">
        <v>0</v>
      </c>
      <c r="AJ120" s="144">
        <v>0</v>
      </c>
      <c r="AK120" s="144">
        <v>0</v>
      </c>
      <c r="AL120" s="125">
        <v>0</v>
      </c>
      <c r="AM120" s="145">
        <v>0</v>
      </c>
      <c r="AN120" s="146">
        <v>0</v>
      </c>
      <c r="AO120" s="146">
        <v>0</v>
      </c>
      <c r="AP120" s="51">
        <v>0</v>
      </c>
      <c r="AQ120" s="144">
        <v>0</v>
      </c>
      <c r="AR120" s="144">
        <v>0</v>
      </c>
      <c r="AS120" s="144">
        <v>0</v>
      </c>
      <c r="AT120" s="210">
        <v>0</v>
      </c>
      <c r="AU120" s="143">
        <v>0</v>
      </c>
      <c r="AV120" s="144">
        <v>0</v>
      </c>
      <c r="AW120" s="144">
        <v>0</v>
      </c>
      <c r="AX120" s="210">
        <v>0</v>
      </c>
      <c r="AY120" s="143">
        <v>0</v>
      </c>
      <c r="AZ120" s="144">
        <v>0</v>
      </c>
      <c r="BA120" s="144">
        <v>0</v>
      </c>
      <c r="BB120" s="210">
        <v>0</v>
      </c>
    </row>
    <row r="121" spans="1:54" ht="13.9" customHeight="1" x14ac:dyDescent="0.2">
      <c r="A121" s="460"/>
      <c r="B121" s="249"/>
      <c r="C121" s="140" t="s">
        <v>154</v>
      </c>
      <c r="D121" s="142">
        <v>1337.5</v>
      </c>
      <c r="E121" s="250"/>
      <c r="F121" s="161">
        <f t="shared" si="69"/>
        <v>133.75</v>
      </c>
      <c r="G121" s="143">
        <v>0</v>
      </c>
      <c r="H121" s="144">
        <v>0</v>
      </c>
      <c r="I121" s="144">
        <v>0</v>
      </c>
      <c r="J121" s="210">
        <f t="shared" si="70"/>
        <v>0</v>
      </c>
      <c r="K121" s="143">
        <v>0</v>
      </c>
      <c r="L121" s="144">
        <v>0</v>
      </c>
      <c r="M121" s="144">
        <v>0</v>
      </c>
      <c r="N121" s="210">
        <f t="shared" si="71"/>
        <v>0</v>
      </c>
      <c r="O121" s="143">
        <v>0</v>
      </c>
      <c r="P121" s="144">
        <v>0</v>
      </c>
      <c r="Q121" s="144">
        <v>0</v>
      </c>
      <c r="R121" s="210">
        <f t="shared" si="72"/>
        <v>0</v>
      </c>
      <c r="S121" s="143">
        <v>0</v>
      </c>
      <c r="T121" s="144">
        <v>0</v>
      </c>
      <c r="U121" s="144">
        <v>0</v>
      </c>
      <c r="V121" s="210">
        <f t="shared" si="81"/>
        <v>0</v>
      </c>
      <c r="W121" s="143">
        <v>0</v>
      </c>
      <c r="X121" s="144">
        <v>0</v>
      </c>
      <c r="Y121" s="144">
        <v>0</v>
      </c>
      <c r="Z121" s="210">
        <v>0</v>
      </c>
      <c r="AA121" s="143">
        <v>0</v>
      </c>
      <c r="AB121" s="144">
        <v>0</v>
      </c>
      <c r="AC121" s="144">
        <v>0</v>
      </c>
      <c r="AD121" s="210">
        <v>0</v>
      </c>
      <c r="AE121" s="143">
        <v>0</v>
      </c>
      <c r="AF121" s="144">
        <v>0</v>
      </c>
      <c r="AG121" s="144">
        <v>0</v>
      </c>
      <c r="AH121" s="210">
        <v>0</v>
      </c>
      <c r="AI121" s="143">
        <v>0</v>
      </c>
      <c r="AJ121" s="144">
        <v>0</v>
      </c>
      <c r="AK121" s="144">
        <v>0</v>
      </c>
      <c r="AL121" s="125">
        <v>0</v>
      </c>
      <c r="AM121" s="145">
        <v>0</v>
      </c>
      <c r="AN121" s="146">
        <v>0</v>
      </c>
      <c r="AO121" s="146">
        <v>0</v>
      </c>
      <c r="AP121" s="51">
        <v>0</v>
      </c>
      <c r="AQ121" s="144">
        <v>0</v>
      </c>
      <c r="AR121" s="144">
        <v>0</v>
      </c>
      <c r="AS121" s="144">
        <v>0</v>
      </c>
      <c r="AT121" s="210">
        <v>0</v>
      </c>
      <c r="AU121" s="143">
        <v>0</v>
      </c>
      <c r="AV121" s="144">
        <v>0</v>
      </c>
      <c r="AW121" s="144">
        <v>0</v>
      </c>
      <c r="AX121" s="210">
        <v>0</v>
      </c>
      <c r="AY121" s="143">
        <v>0</v>
      </c>
      <c r="AZ121" s="144">
        <v>0</v>
      </c>
      <c r="BA121" s="144">
        <v>0</v>
      </c>
      <c r="BB121" s="210">
        <v>0</v>
      </c>
    </row>
    <row r="122" spans="1:54" ht="13.9" customHeight="1" x14ac:dyDescent="0.2">
      <c r="A122" s="460"/>
      <c r="B122" s="249"/>
      <c r="C122" s="140" t="s">
        <v>155</v>
      </c>
      <c r="D122" s="142">
        <v>865</v>
      </c>
      <c r="E122" s="250"/>
      <c r="F122" s="161">
        <f t="shared" si="69"/>
        <v>86.5</v>
      </c>
      <c r="G122" s="143">
        <v>0</v>
      </c>
      <c r="H122" s="144">
        <v>0</v>
      </c>
      <c r="I122" s="144">
        <v>0</v>
      </c>
      <c r="J122" s="210">
        <f t="shared" si="70"/>
        <v>0</v>
      </c>
      <c r="K122" s="143">
        <v>0</v>
      </c>
      <c r="L122" s="144">
        <v>0</v>
      </c>
      <c r="M122" s="144">
        <v>0</v>
      </c>
      <c r="N122" s="210">
        <f t="shared" si="71"/>
        <v>0</v>
      </c>
      <c r="O122" s="143">
        <v>0</v>
      </c>
      <c r="P122" s="144">
        <v>0</v>
      </c>
      <c r="Q122" s="144">
        <v>0</v>
      </c>
      <c r="R122" s="210">
        <f t="shared" si="72"/>
        <v>0</v>
      </c>
      <c r="S122" s="143">
        <v>0</v>
      </c>
      <c r="T122" s="144">
        <v>0</v>
      </c>
      <c r="U122" s="144">
        <v>0</v>
      </c>
      <c r="V122" s="210">
        <f t="shared" si="81"/>
        <v>0</v>
      </c>
      <c r="W122" s="143">
        <v>0</v>
      </c>
      <c r="X122" s="144">
        <v>0</v>
      </c>
      <c r="Y122" s="144">
        <v>0</v>
      </c>
      <c r="Z122" s="210">
        <v>0</v>
      </c>
      <c r="AA122" s="143">
        <v>0</v>
      </c>
      <c r="AB122" s="144">
        <v>0</v>
      </c>
      <c r="AC122" s="144">
        <v>0</v>
      </c>
      <c r="AD122" s="210">
        <v>0</v>
      </c>
      <c r="AE122" s="143">
        <v>0</v>
      </c>
      <c r="AF122" s="144">
        <v>0</v>
      </c>
      <c r="AG122" s="144">
        <v>0</v>
      </c>
      <c r="AH122" s="210">
        <v>0</v>
      </c>
      <c r="AI122" s="143">
        <v>0</v>
      </c>
      <c r="AJ122" s="144">
        <v>0</v>
      </c>
      <c r="AK122" s="144">
        <v>0</v>
      </c>
      <c r="AL122" s="125">
        <v>0</v>
      </c>
      <c r="AM122" s="145">
        <v>0</v>
      </c>
      <c r="AN122" s="146">
        <v>0</v>
      </c>
      <c r="AO122" s="146">
        <v>0</v>
      </c>
      <c r="AP122" s="51">
        <v>0</v>
      </c>
      <c r="AQ122" s="144">
        <v>0</v>
      </c>
      <c r="AR122" s="144">
        <v>0</v>
      </c>
      <c r="AS122" s="144">
        <v>0</v>
      </c>
      <c r="AT122" s="210">
        <v>0</v>
      </c>
      <c r="AU122" s="143">
        <v>0</v>
      </c>
      <c r="AV122" s="144">
        <v>0</v>
      </c>
      <c r="AW122" s="144">
        <v>0</v>
      </c>
      <c r="AX122" s="210">
        <v>0</v>
      </c>
      <c r="AY122" s="143">
        <v>0</v>
      </c>
      <c r="AZ122" s="144">
        <v>0</v>
      </c>
      <c r="BA122" s="144">
        <v>0</v>
      </c>
      <c r="BB122" s="210">
        <v>0</v>
      </c>
    </row>
    <row r="123" spans="1:54" s="7" customFormat="1" ht="13.9" customHeight="1" x14ac:dyDescent="0.2">
      <c r="A123" s="460"/>
      <c r="B123" s="249"/>
      <c r="C123" s="140" t="s">
        <v>156</v>
      </c>
      <c r="D123" s="142">
        <v>10000</v>
      </c>
      <c r="E123" s="250"/>
      <c r="F123" s="161">
        <f t="shared" si="69"/>
        <v>1000</v>
      </c>
      <c r="G123" s="143">
        <v>0</v>
      </c>
      <c r="H123" s="144">
        <v>117.542</v>
      </c>
      <c r="I123" s="144">
        <v>0</v>
      </c>
      <c r="J123" s="210">
        <f t="shared" si="70"/>
        <v>117.542</v>
      </c>
      <c r="K123" s="143">
        <v>0</v>
      </c>
      <c r="L123" s="144">
        <v>156.72200000000001</v>
      </c>
      <c r="M123" s="144">
        <v>0</v>
      </c>
      <c r="N123" s="210">
        <f t="shared" si="71"/>
        <v>156.72200000000001</v>
      </c>
      <c r="O123" s="143">
        <v>0</v>
      </c>
      <c r="P123" s="144">
        <v>156.72200000000001</v>
      </c>
      <c r="Q123" s="144">
        <v>0</v>
      </c>
      <c r="R123" s="210">
        <f t="shared" si="72"/>
        <v>156.72200000000001</v>
      </c>
      <c r="S123" s="143">
        <v>0</v>
      </c>
      <c r="T123" s="144">
        <v>156.72200000000001</v>
      </c>
      <c r="U123" s="144">
        <v>0</v>
      </c>
      <c r="V123" s="210">
        <f t="shared" si="81"/>
        <v>156.72200000000001</v>
      </c>
      <c r="W123" s="143">
        <v>0</v>
      </c>
      <c r="X123" s="144">
        <v>156.72200000000001</v>
      </c>
      <c r="Y123" s="144">
        <v>0</v>
      </c>
      <c r="Z123" s="210">
        <f t="shared" si="73"/>
        <v>156.72200000000001</v>
      </c>
      <c r="AA123" s="143">
        <v>0</v>
      </c>
      <c r="AB123" s="144">
        <v>156.72200000000001</v>
      </c>
      <c r="AC123" s="144">
        <v>0</v>
      </c>
      <c r="AD123" s="210">
        <f t="shared" si="74"/>
        <v>156.72200000000001</v>
      </c>
      <c r="AE123" s="143">
        <v>0</v>
      </c>
      <c r="AF123" s="144">
        <v>156.72200000000001</v>
      </c>
      <c r="AG123" s="144">
        <v>0</v>
      </c>
      <c r="AH123" s="210">
        <f t="shared" si="75"/>
        <v>156.72200000000001</v>
      </c>
      <c r="AI123" s="143">
        <v>0</v>
      </c>
      <c r="AJ123" s="144">
        <v>156.72200000000001</v>
      </c>
      <c r="AK123" s="144">
        <v>0</v>
      </c>
      <c r="AL123" s="125">
        <f t="shared" si="76"/>
        <v>156.72200000000001</v>
      </c>
      <c r="AM123" s="145">
        <v>0</v>
      </c>
      <c r="AN123" s="146">
        <v>156.72200000000001</v>
      </c>
      <c r="AO123" s="146">
        <v>0</v>
      </c>
      <c r="AP123" s="51">
        <f t="shared" si="77"/>
        <v>156.72200000000001</v>
      </c>
      <c r="AQ123" s="144">
        <v>0</v>
      </c>
      <c r="AR123" s="144">
        <v>156.72200000000001</v>
      </c>
      <c r="AS123" s="144">
        <v>0</v>
      </c>
      <c r="AT123" s="210">
        <f t="shared" si="78"/>
        <v>156.72200000000001</v>
      </c>
      <c r="AU123" s="143">
        <v>0</v>
      </c>
      <c r="AV123" s="144">
        <v>156.72200000000001</v>
      </c>
      <c r="AW123" s="144">
        <v>0</v>
      </c>
      <c r="AX123" s="210">
        <f t="shared" si="79"/>
        <v>156.72200000000001</v>
      </c>
      <c r="AY123" s="143">
        <v>1000</v>
      </c>
      <c r="AZ123" s="144">
        <v>470.16600000000005</v>
      </c>
      <c r="BA123" s="144">
        <v>0</v>
      </c>
      <c r="BB123" s="210">
        <f t="shared" si="80"/>
        <v>1470.1660000000002</v>
      </c>
    </row>
    <row r="124" spans="1:54" s="7" customFormat="1" ht="13.9" customHeight="1" x14ac:dyDescent="0.2">
      <c r="A124" s="460"/>
      <c r="B124" s="249"/>
      <c r="C124" s="140" t="s">
        <v>157</v>
      </c>
      <c r="D124" s="142">
        <v>3675</v>
      </c>
      <c r="E124" s="250"/>
      <c r="F124" s="161">
        <f t="shared" si="69"/>
        <v>367.5</v>
      </c>
      <c r="G124" s="143">
        <v>0</v>
      </c>
      <c r="H124" s="144">
        <v>44.59</v>
      </c>
      <c r="I124" s="144">
        <v>0</v>
      </c>
      <c r="J124" s="210">
        <f t="shared" si="70"/>
        <v>44.59</v>
      </c>
      <c r="K124" s="143">
        <v>0</v>
      </c>
      <c r="L124" s="144">
        <v>59.453000000000003</v>
      </c>
      <c r="M124" s="144">
        <v>0</v>
      </c>
      <c r="N124" s="210">
        <f t="shared" si="71"/>
        <v>59.453000000000003</v>
      </c>
      <c r="O124" s="143">
        <v>367.5</v>
      </c>
      <c r="P124" s="144">
        <v>59.453000000000003</v>
      </c>
      <c r="Q124" s="144">
        <v>0</v>
      </c>
      <c r="R124" s="210">
        <f t="shared" si="72"/>
        <v>426.95299999999997</v>
      </c>
      <c r="S124" s="143">
        <v>0</v>
      </c>
      <c r="T124" s="144">
        <v>0</v>
      </c>
      <c r="U124" s="144">
        <v>0</v>
      </c>
      <c r="V124" s="210">
        <f t="shared" si="81"/>
        <v>0</v>
      </c>
      <c r="W124" s="143">
        <v>0</v>
      </c>
      <c r="X124" s="144">
        <v>0</v>
      </c>
      <c r="Y124" s="144">
        <v>0</v>
      </c>
      <c r="Z124" s="210">
        <f t="shared" si="73"/>
        <v>0</v>
      </c>
      <c r="AA124" s="143">
        <v>0</v>
      </c>
      <c r="AB124" s="144">
        <v>0</v>
      </c>
      <c r="AC124" s="144">
        <v>0</v>
      </c>
      <c r="AD124" s="210">
        <f t="shared" si="74"/>
        <v>0</v>
      </c>
      <c r="AE124" s="143">
        <v>0</v>
      </c>
      <c r="AF124" s="144">
        <v>0</v>
      </c>
      <c r="AG124" s="144">
        <v>0</v>
      </c>
      <c r="AH124" s="210">
        <f t="shared" si="75"/>
        <v>0</v>
      </c>
      <c r="AI124" s="143">
        <v>0</v>
      </c>
      <c r="AJ124" s="144">
        <v>0</v>
      </c>
      <c r="AK124" s="144">
        <v>0</v>
      </c>
      <c r="AL124" s="125">
        <f t="shared" si="76"/>
        <v>0</v>
      </c>
      <c r="AM124" s="145">
        <v>0</v>
      </c>
      <c r="AN124" s="146">
        <v>0</v>
      </c>
      <c r="AO124" s="146">
        <v>0</v>
      </c>
      <c r="AP124" s="51">
        <f t="shared" si="77"/>
        <v>0</v>
      </c>
      <c r="AQ124" s="144">
        <v>0</v>
      </c>
      <c r="AR124" s="144">
        <v>0</v>
      </c>
      <c r="AS124" s="144">
        <v>0</v>
      </c>
      <c r="AT124" s="210">
        <f t="shared" si="78"/>
        <v>0</v>
      </c>
      <c r="AU124" s="143">
        <v>0</v>
      </c>
      <c r="AV124" s="144">
        <v>0</v>
      </c>
      <c r="AW124" s="144">
        <v>0</v>
      </c>
      <c r="AX124" s="210">
        <f t="shared" si="79"/>
        <v>0</v>
      </c>
      <c r="AY124" s="143">
        <v>0</v>
      </c>
      <c r="AZ124" s="144">
        <v>0</v>
      </c>
      <c r="BA124" s="144">
        <v>0</v>
      </c>
      <c r="BB124" s="210">
        <f t="shared" si="80"/>
        <v>0</v>
      </c>
    </row>
    <row r="125" spans="1:54" s="7" customFormat="1" ht="13.9" customHeight="1" x14ac:dyDescent="0.2">
      <c r="A125" s="460"/>
      <c r="B125" s="249"/>
      <c r="C125" s="140" t="s">
        <v>158</v>
      </c>
      <c r="D125" s="142">
        <v>5085</v>
      </c>
      <c r="E125" s="250"/>
      <c r="F125" s="161">
        <f t="shared" si="69"/>
        <v>508.5</v>
      </c>
      <c r="G125" s="143">
        <v>0</v>
      </c>
      <c r="H125" s="144">
        <v>65.554000000000002</v>
      </c>
      <c r="I125" s="144">
        <v>0</v>
      </c>
      <c r="J125" s="210">
        <f t="shared" si="70"/>
        <v>65.554000000000002</v>
      </c>
      <c r="K125" s="143">
        <v>0</v>
      </c>
      <c r="L125" s="144">
        <v>87.406000000000006</v>
      </c>
      <c r="M125" s="144">
        <v>0</v>
      </c>
      <c r="N125" s="210">
        <f t="shared" si="71"/>
        <v>87.406000000000006</v>
      </c>
      <c r="O125" s="143">
        <v>0</v>
      </c>
      <c r="P125" s="144">
        <v>87.406000000000006</v>
      </c>
      <c r="Q125" s="144">
        <v>0</v>
      </c>
      <c r="R125" s="210">
        <f t="shared" si="72"/>
        <v>87.406000000000006</v>
      </c>
      <c r="S125" s="143">
        <v>508.5</v>
      </c>
      <c r="T125" s="144">
        <v>87.406000000000006</v>
      </c>
      <c r="U125" s="144">
        <v>0</v>
      </c>
      <c r="V125" s="210">
        <f t="shared" si="81"/>
        <v>595.90599999999995</v>
      </c>
      <c r="W125" s="143">
        <v>0</v>
      </c>
      <c r="X125" s="144">
        <v>0</v>
      </c>
      <c r="Y125" s="144">
        <v>0</v>
      </c>
      <c r="Z125" s="210">
        <f>W125+X125+Y125</f>
        <v>0</v>
      </c>
      <c r="AA125" s="143">
        <v>0</v>
      </c>
      <c r="AB125" s="144">
        <v>0</v>
      </c>
      <c r="AC125" s="144">
        <v>0</v>
      </c>
      <c r="AD125" s="210">
        <f t="shared" si="74"/>
        <v>0</v>
      </c>
      <c r="AE125" s="143">
        <v>0</v>
      </c>
      <c r="AF125" s="144">
        <v>0</v>
      </c>
      <c r="AG125" s="144">
        <v>0</v>
      </c>
      <c r="AH125" s="210">
        <f t="shared" si="75"/>
        <v>0</v>
      </c>
      <c r="AI125" s="143">
        <v>0</v>
      </c>
      <c r="AJ125" s="144">
        <v>0</v>
      </c>
      <c r="AK125" s="144">
        <v>0</v>
      </c>
      <c r="AL125" s="125">
        <f t="shared" si="76"/>
        <v>0</v>
      </c>
      <c r="AM125" s="145">
        <v>0</v>
      </c>
      <c r="AN125" s="146">
        <v>0</v>
      </c>
      <c r="AO125" s="146">
        <v>0</v>
      </c>
      <c r="AP125" s="51">
        <f t="shared" si="77"/>
        <v>0</v>
      </c>
      <c r="AQ125" s="144">
        <v>0</v>
      </c>
      <c r="AR125" s="144">
        <v>0</v>
      </c>
      <c r="AS125" s="144">
        <v>0</v>
      </c>
      <c r="AT125" s="210">
        <f t="shared" si="78"/>
        <v>0</v>
      </c>
      <c r="AU125" s="143">
        <v>0</v>
      </c>
      <c r="AV125" s="144">
        <v>0</v>
      </c>
      <c r="AW125" s="144">
        <v>0</v>
      </c>
      <c r="AX125" s="210">
        <f t="shared" si="79"/>
        <v>0</v>
      </c>
      <c r="AY125" s="143">
        <v>0</v>
      </c>
      <c r="AZ125" s="144">
        <v>0</v>
      </c>
      <c r="BA125" s="144">
        <v>0</v>
      </c>
      <c r="BB125" s="210">
        <f t="shared" si="80"/>
        <v>0</v>
      </c>
    </row>
    <row r="126" spans="1:54" s="7" customFormat="1" ht="13.9" customHeight="1" x14ac:dyDescent="0.2">
      <c r="A126" s="460"/>
      <c r="B126" s="249"/>
      <c r="C126" s="140" t="s">
        <v>159</v>
      </c>
      <c r="D126" s="142">
        <v>17761.277000000002</v>
      </c>
      <c r="E126" s="250"/>
      <c r="F126" s="161">
        <f t="shared" si="69"/>
        <v>1776.1277000000002</v>
      </c>
      <c r="G126" s="143">
        <v>0</v>
      </c>
      <c r="H126" s="144">
        <v>202.035</v>
      </c>
      <c r="I126" s="144">
        <v>0</v>
      </c>
      <c r="J126" s="210">
        <f t="shared" si="70"/>
        <v>202.035</v>
      </c>
      <c r="K126" s="143">
        <v>0</v>
      </c>
      <c r="L126" s="144">
        <v>269.37900000000002</v>
      </c>
      <c r="M126" s="144">
        <v>0</v>
      </c>
      <c r="N126" s="210">
        <f t="shared" si="71"/>
        <v>269.37900000000002</v>
      </c>
      <c r="O126" s="143">
        <v>0</v>
      </c>
      <c r="P126" s="144">
        <v>269.37900000000002</v>
      </c>
      <c r="Q126" s="144">
        <v>0</v>
      </c>
      <c r="R126" s="210">
        <f t="shared" si="72"/>
        <v>269.37900000000002</v>
      </c>
      <c r="S126" s="143">
        <v>0</v>
      </c>
      <c r="T126" s="144">
        <v>269.37900000000002</v>
      </c>
      <c r="U126" s="144">
        <v>0</v>
      </c>
      <c r="V126" s="210">
        <f t="shared" si="81"/>
        <v>269.37900000000002</v>
      </c>
      <c r="W126" s="143">
        <v>0</v>
      </c>
      <c r="X126" s="144">
        <v>269.37900000000002</v>
      </c>
      <c r="Y126" s="144">
        <v>0</v>
      </c>
      <c r="Z126" s="210">
        <f t="shared" si="73"/>
        <v>269.37900000000002</v>
      </c>
      <c r="AA126" s="143">
        <v>0</v>
      </c>
      <c r="AB126" s="144">
        <v>269.37900000000002</v>
      </c>
      <c r="AC126" s="144">
        <v>0</v>
      </c>
      <c r="AD126" s="210">
        <f t="shared" si="74"/>
        <v>269.37900000000002</v>
      </c>
      <c r="AE126" s="143">
        <v>0</v>
      </c>
      <c r="AF126" s="144">
        <v>269.37900000000002</v>
      </c>
      <c r="AG126" s="144">
        <v>0</v>
      </c>
      <c r="AH126" s="210">
        <f t="shared" si="75"/>
        <v>269.37900000000002</v>
      </c>
      <c r="AI126" s="143">
        <v>0</v>
      </c>
      <c r="AJ126" s="144">
        <v>269.37900000000002</v>
      </c>
      <c r="AK126" s="144">
        <v>0</v>
      </c>
      <c r="AL126" s="125">
        <f t="shared" si="76"/>
        <v>269.37900000000002</v>
      </c>
      <c r="AM126" s="145">
        <v>0</v>
      </c>
      <c r="AN126" s="146">
        <v>269.37900000000002</v>
      </c>
      <c r="AO126" s="146">
        <v>0</v>
      </c>
      <c r="AP126" s="51">
        <f t="shared" si="77"/>
        <v>269.37900000000002</v>
      </c>
      <c r="AQ126" s="144">
        <v>0</v>
      </c>
      <c r="AR126" s="144">
        <v>269.37900000000002</v>
      </c>
      <c r="AS126" s="144">
        <v>0</v>
      </c>
      <c r="AT126" s="210">
        <f t="shared" si="78"/>
        <v>269.37900000000002</v>
      </c>
      <c r="AU126" s="143">
        <v>1776.1279999999999</v>
      </c>
      <c r="AV126" s="144">
        <v>269.37900000000002</v>
      </c>
      <c r="AW126" s="144">
        <v>0</v>
      </c>
      <c r="AX126" s="210">
        <f t="shared" si="79"/>
        <v>2045.5070000000001</v>
      </c>
      <c r="AY126" s="143">
        <v>0</v>
      </c>
      <c r="AZ126" s="144">
        <v>0</v>
      </c>
      <c r="BA126" s="144">
        <v>0</v>
      </c>
      <c r="BB126" s="210">
        <f t="shared" si="80"/>
        <v>0</v>
      </c>
    </row>
    <row r="127" spans="1:54" s="7" customFormat="1" ht="13.9" customHeight="1" x14ac:dyDescent="0.2">
      <c r="A127" s="460"/>
      <c r="B127" s="253"/>
      <c r="C127" s="140" t="s">
        <v>160</v>
      </c>
      <c r="D127" s="142">
        <v>14526.116</v>
      </c>
      <c r="E127" s="250"/>
      <c r="F127" s="161">
        <f t="shared" si="69"/>
        <v>1452.6116</v>
      </c>
      <c r="G127" s="143">
        <v>0</v>
      </c>
      <c r="H127" s="144">
        <v>162.922</v>
      </c>
      <c r="I127" s="144">
        <v>0</v>
      </c>
      <c r="J127" s="210">
        <f t="shared" si="70"/>
        <v>162.922</v>
      </c>
      <c r="K127" s="143">
        <v>0</v>
      </c>
      <c r="L127" s="144">
        <v>217.22900000000004</v>
      </c>
      <c r="M127" s="144">
        <v>0</v>
      </c>
      <c r="N127" s="210">
        <f t="shared" si="71"/>
        <v>217.22900000000004</v>
      </c>
      <c r="O127" s="143">
        <v>0</v>
      </c>
      <c r="P127" s="144">
        <v>217.22900000000004</v>
      </c>
      <c r="Q127" s="144">
        <v>0</v>
      </c>
      <c r="R127" s="210">
        <f t="shared" si="72"/>
        <v>217.22900000000004</v>
      </c>
      <c r="S127" s="143">
        <v>1452.6120000000001</v>
      </c>
      <c r="T127" s="144">
        <v>54.308</v>
      </c>
      <c r="U127" s="144">
        <v>0</v>
      </c>
      <c r="V127" s="210">
        <f t="shared" si="81"/>
        <v>1506.92</v>
      </c>
      <c r="W127" s="143">
        <v>0</v>
      </c>
      <c r="X127" s="144">
        <v>0</v>
      </c>
      <c r="Y127" s="144">
        <v>0</v>
      </c>
      <c r="Z127" s="210">
        <f t="shared" si="73"/>
        <v>0</v>
      </c>
      <c r="AA127" s="143">
        <v>0</v>
      </c>
      <c r="AB127" s="144">
        <v>0</v>
      </c>
      <c r="AC127" s="144">
        <v>0</v>
      </c>
      <c r="AD127" s="210">
        <f t="shared" si="74"/>
        <v>0</v>
      </c>
      <c r="AE127" s="143">
        <v>0</v>
      </c>
      <c r="AF127" s="144">
        <v>0</v>
      </c>
      <c r="AG127" s="144">
        <v>0</v>
      </c>
      <c r="AH127" s="210">
        <f t="shared" si="75"/>
        <v>0</v>
      </c>
      <c r="AI127" s="143">
        <v>0</v>
      </c>
      <c r="AJ127" s="144">
        <v>0</v>
      </c>
      <c r="AK127" s="144">
        <v>0</v>
      </c>
      <c r="AL127" s="125">
        <f t="shared" si="76"/>
        <v>0</v>
      </c>
      <c r="AM127" s="145">
        <v>0</v>
      </c>
      <c r="AN127" s="146">
        <v>0</v>
      </c>
      <c r="AO127" s="146">
        <v>0</v>
      </c>
      <c r="AP127" s="51">
        <f t="shared" si="77"/>
        <v>0</v>
      </c>
      <c r="AQ127" s="144">
        <v>0</v>
      </c>
      <c r="AR127" s="144">
        <v>0</v>
      </c>
      <c r="AS127" s="144">
        <v>0</v>
      </c>
      <c r="AT127" s="210">
        <f t="shared" si="78"/>
        <v>0</v>
      </c>
      <c r="AU127" s="143">
        <v>0</v>
      </c>
      <c r="AV127" s="144">
        <v>0</v>
      </c>
      <c r="AW127" s="144">
        <v>0</v>
      </c>
      <c r="AX127" s="210">
        <f t="shared" si="79"/>
        <v>0</v>
      </c>
      <c r="AY127" s="143">
        <v>0</v>
      </c>
      <c r="AZ127" s="144">
        <v>0</v>
      </c>
      <c r="BA127" s="144">
        <v>0</v>
      </c>
      <c r="BB127" s="210">
        <f t="shared" si="80"/>
        <v>0</v>
      </c>
    </row>
    <row r="128" spans="1:54" s="7" customFormat="1" ht="13.9" customHeight="1" x14ac:dyDescent="0.2">
      <c r="A128" s="460"/>
      <c r="B128" s="253"/>
      <c r="C128" s="140" t="s">
        <v>161</v>
      </c>
      <c r="D128" s="142">
        <v>10269.543</v>
      </c>
      <c r="E128" s="250"/>
      <c r="F128" s="161">
        <f t="shared" si="69"/>
        <v>1026.9542999999999</v>
      </c>
      <c r="G128" s="143">
        <v>0</v>
      </c>
      <c r="H128" s="144">
        <v>117.128</v>
      </c>
      <c r="I128" s="144">
        <v>0</v>
      </c>
      <c r="J128" s="210">
        <f t="shared" si="70"/>
        <v>117.128</v>
      </c>
      <c r="K128" s="143">
        <v>0</v>
      </c>
      <c r="L128" s="144">
        <v>156.17000000000002</v>
      </c>
      <c r="M128" s="144">
        <v>0</v>
      </c>
      <c r="N128" s="210">
        <f t="shared" si="71"/>
        <v>156.17000000000002</v>
      </c>
      <c r="O128" s="143">
        <v>0</v>
      </c>
      <c r="P128" s="144">
        <v>156.17000000000002</v>
      </c>
      <c r="Q128" s="144">
        <v>0</v>
      </c>
      <c r="R128" s="210">
        <f t="shared" si="72"/>
        <v>156.17000000000002</v>
      </c>
      <c r="S128" s="143">
        <v>0</v>
      </c>
      <c r="T128" s="144">
        <v>156.17000000000002</v>
      </c>
      <c r="U128" s="144">
        <v>0</v>
      </c>
      <c r="V128" s="210">
        <f t="shared" si="81"/>
        <v>156.17000000000002</v>
      </c>
      <c r="W128" s="143">
        <v>1026.9549999999999</v>
      </c>
      <c r="X128" s="144">
        <v>39.042999999999999</v>
      </c>
      <c r="Y128" s="144">
        <v>0</v>
      </c>
      <c r="Z128" s="210">
        <f t="shared" si="73"/>
        <v>1065.9979999999998</v>
      </c>
      <c r="AA128" s="143">
        <v>0</v>
      </c>
      <c r="AB128" s="144">
        <v>0</v>
      </c>
      <c r="AC128" s="144">
        <v>0</v>
      </c>
      <c r="AD128" s="210">
        <f t="shared" si="74"/>
        <v>0</v>
      </c>
      <c r="AE128" s="143">
        <v>0</v>
      </c>
      <c r="AF128" s="144">
        <v>0</v>
      </c>
      <c r="AG128" s="144">
        <v>0</v>
      </c>
      <c r="AH128" s="210">
        <f t="shared" si="75"/>
        <v>0</v>
      </c>
      <c r="AI128" s="143">
        <v>0</v>
      </c>
      <c r="AJ128" s="144">
        <v>0</v>
      </c>
      <c r="AK128" s="144">
        <v>0</v>
      </c>
      <c r="AL128" s="125">
        <f t="shared" si="76"/>
        <v>0</v>
      </c>
      <c r="AM128" s="145">
        <v>0</v>
      </c>
      <c r="AN128" s="146">
        <v>0</v>
      </c>
      <c r="AO128" s="146">
        <v>0</v>
      </c>
      <c r="AP128" s="51">
        <f t="shared" si="77"/>
        <v>0</v>
      </c>
      <c r="AQ128" s="144">
        <v>0</v>
      </c>
      <c r="AR128" s="144">
        <v>0</v>
      </c>
      <c r="AS128" s="144">
        <v>0</v>
      </c>
      <c r="AT128" s="210">
        <f t="shared" si="78"/>
        <v>0</v>
      </c>
      <c r="AU128" s="143">
        <v>0</v>
      </c>
      <c r="AV128" s="144">
        <v>0</v>
      </c>
      <c r="AW128" s="144">
        <v>0</v>
      </c>
      <c r="AX128" s="210">
        <f t="shared" si="79"/>
        <v>0</v>
      </c>
      <c r="AY128" s="143">
        <v>0</v>
      </c>
      <c r="AZ128" s="144">
        <v>0</v>
      </c>
      <c r="BA128" s="144">
        <v>0</v>
      </c>
      <c r="BB128" s="210">
        <f t="shared" si="80"/>
        <v>0</v>
      </c>
    </row>
    <row r="129" spans="1:54" ht="13.9" customHeight="1" x14ac:dyDescent="0.2">
      <c r="A129" s="460"/>
      <c r="B129" s="253"/>
      <c r="C129" s="140" t="s">
        <v>162</v>
      </c>
      <c r="D129" s="142">
        <v>19250</v>
      </c>
      <c r="E129" s="250"/>
      <c r="F129" s="161">
        <f t="shared" si="69"/>
        <v>1925</v>
      </c>
      <c r="G129" s="143">
        <v>0</v>
      </c>
      <c r="H129" s="144">
        <v>219.553</v>
      </c>
      <c r="I129" s="144">
        <v>0</v>
      </c>
      <c r="J129" s="210">
        <f t="shared" si="70"/>
        <v>219.553</v>
      </c>
      <c r="K129" s="143">
        <v>0</v>
      </c>
      <c r="L129" s="144">
        <v>292.73800000000006</v>
      </c>
      <c r="M129" s="144">
        <v>0</v>
      </c>
      <c r="N129" s="210">
        <f t="shared" si="71"/>
        <v>292.73800000000006</v>
      </c>
      <c r="O129" s="143">
        <v>0</v>
      </c>
      <c r="P129" s="144">
        <v>292.73800000000006</v>
      </c>
      <c r="Q129" s="144">
        <v>0</v>
      </c>
      <c r="R129" s="210">
        <f t="shared" si="72"/>
        <v>292.73800000000006</v>
      </c>
      <c r="S129" s="143">
        <v>0</v>
      </c>
      <c r="T129" s="144">
        <v>292.73800000000006</v>
      </c>
      <c r="U129" s="144">
        <v>0</v>
      </c>
      <c r="V129" s="210">
        <f t="shared" si="81"/>
        <v>292.73800000000006</v>
      </c>
      <c r="W129" s="143">
        <v>0</v>
      </c>
      <c r="X129" s="144">
        <v>292.73800000000006</v>
      </c>
      <c r="Y129" s="144">
        <v>0</v>
      </c>
      <c r="Z129" s="210">
        <f t="shared" si="73"/>
        <v>292.73800000000006</v>
      </c>
      <c r="AA129" s="143">
        <v>0</v>
      </c>
      <c r="AB129" s="144">
        <v>292.73800000000006</v>
      </c>
      <c r="AC129" s="144">
        <v>0</v>
      </c>
      <c r="AD129" s="210">
        <f t="shared" si="74"/>
        <v>292.73800000000006</v>
      </c>
      <c r="AE129" s="143">
        <v>1925</v>
      </c>
      <c r="AF129" s="144">
        <v>73.183999999999997</v>
      </c>
      <c r="AG129" s="144">
        <v>0</v>
      </c>
      <c r="AH129" s="210">
        <f t="shared" si="75"/>
        <v>1998.184</v>
      </c>
      <c r="AI129" s="143">
        <v>0</v>
      </c>
      <c r="AJ129" s="144">
        <v>0</v>
      </c>
      <c r="AK129" s="144">
        <v>0</v>
      </c>
      <c r="AL129" s="125">
        <f t="shared" si="76"/>
        <v>0</v>
      </c>
      <c r="AM129" s="145">
        <v>0</v>
      </c>
      <c r="AN129" s="146">
        <v>0</v>
      </c>
      <c r="AO129" s="146">
        <v>0</v>
      </c>
      <c r="AP129" s="51">
        <f t="shared" si="77"/>
        <v>0</v>
      </c>
      <c r="AQ129" s="144">
        <v>0</v>
      </c>
      <c r="AR129" s="144">
        <v>0</v>
      </c>
      <c r="AS129" s="144">
        <v>0</v>
      </c>
      <c r="AT129" s="210">
        <f t="shared" si="78"/>
        <v>0</v>
      </c>
      <c r="AU129" s="143">
        <v>0</v>
      </c>
      <c r="AV129" s="144">
        <v>0</v>
      </c>
      <c r="AW129" s="144">
        <v>0</v>
      </c>
      <c r="AX129" s="210">
        <f t="shared" si="79"/>
        <v>0</v>
      </c>
      <c r="AY129" s="143">
        <v>0</v>
      </c>
      <c r="AZ129" s="144">
        <v>0</v>
      </c>
      <c r="BA129" s="144">
        <v>0</v>
      </c>
      <c r="BB129" s="210">
        <f t="shared" si="80"/>
        <v>0</v>
      </c>
    </row>
    <row r="130" spans="1:54" ht="13.9" customHeight="1" x14ac:dyDescent="0.2">
      <c r="A130" s="460"/>
      <c r="B130" s="253"/>
      <c r="C130" s="140" t="s">
        <v>163</v>
      </c>
      <c r="D130" s="142">
        <v>7000</v>
      </c>
      <c r="E130" s="250"/>
      <c r="F130" s="161">
        <f t="shared" si="69"/>
        <v>700</v>
      </c>
      <c r="G130" s="143">
        <v>0</v>
      </c>
      <c r="H130" s="144">
        <v>82.491</v>
      </c>
      <c r="I130" s="144">
        <v>0</v>
      </c>
      <c r="J130" s="210">
        <f t="shared" si="70"/>
        <v>82.491</v>
      </c>
      <c r="K130" s="143">
        <v>0</v>
      </c>
      <c r="L130" s="144">
        <v>109.988</v>
      </c>
      <c r="M130" s="144">
        <v>0</v>
      </c>
      <c r="N130" s="210">
        <f t="shared" si="71"/>
        <v>109.988</v>
      </c>
      <c r="O130" s="143">
        <v>0</v>
      </c>
      <c r="P130" s="144">
        <v>109.988</v>
      </c>
      <c r="Q130" s="144">
        <v>0</v>
      </c>
      <c r="R130" s="210">
        <f t="shared" si="72"/>
        <v>109.988</v>
      </c>
      <c r="S130" s="143">
        <v>0</v>
      </c>
      <c r="T130" s="144">
        <v>109.988</v>
      </c>
      <c r="U130" s="144">
        <v>0</v>
      </c>
      <c r="V130" s="210">
        <f t="shared" si="81"/>
        <v>109.988</v>
      </c>
      <c r="W130" s="143">
        <v>0</v>
      </c>
      <c r="X130" s="144">
        <v>109.988</v>
      </c>
      <c r="Y130" s="144">
        <v>0</v>
      </c>
      <c r="Z130" s="210">
        <f t="shared" si="73"/>
        <v>109.988</v>
      </c>
      <c r="AA130" s="143">
        <v>0</v>
      </c>
      <c r="AB130" s="144">
        <v>109.988</v>
      </c>
      <c r="AC130" s="144">
        <v>0</v>
      </c>
      <c r="AD130" s="210">
        <f t="shared" si="74"/>
        <v>109.988</v>
      </c>
      <c r="AE130" s="143">
        <v>0</v>
      </c>
      <c r="AF130" s="144">
        <v>109.988</v>
      </c>
      <c r="AG130" s="144">
        <v>0</v>
      </c>
      <c r="AH130" s="210">
        <f t="shared" si="75"/>
        <v>109.988</v>
      </c>
      <c r="AI130" s="143">
        <v>0</v>
      </c>
      <c r="AJ130" s="144">
        <v>109.988</v>
      </c>
      <c r="AK130" s="144">
        <v>0</v>
      </c>
      <c r="AL130" s="125">
        <f t="shared" si="76"/>
        <v>109.988</v>
      </c>
      <c r="AM130" s="145">
        <v>700</v>
      </c>
      <c r="AN130" s="146">
        <v>27.497</v>
      </c>
      <c r="AO130" s="146">
        <v>0</v>
      </c>
      <c r="AP130" s="51">
        <f t="shared" si="77"/>
        <v>727.49699999999996</v>
      </c>
      <c r="AQ130" s="144">
        <v>0</v>
      </c>
      <c r="AR130" s="144">
        <v>0</v>
      </c>
      <c r="AS130" s="144">
        <v>0</v>
      </c>
      <c r="AT130" s="210">
        <f t="shared" si="78"/>
        <v>0</v>
      </c>
      <c r="AU130" s="143">
        <v>0</v>
      </c>
      <c r="AV130" s="144">
        <v>0</v>
      </c>
      <c r="AW130" s="144">
        <v>0</v>
      </c>
      <c r="AX130" s="210">
        <f t="shared" si="79"/>
        <v>0</v>
      </c>
      <c r="AY130" s="143">
        <v>0</v>
      </c>
      <c r="AZ130" s="144">
        <v>0</v>
      </c>
      <c r="BA130" s="144">
        <v>0</v>
      </c>
      <c r="BB130" s="210">
        <f t="shared" si="80"/>
        <v>0</v>
      </c>
    </row>
    <row r="131" spans="1:54" ht="13.9" customHeight="1" x14ac:dyDescent="0.2">
      <c r="A131" s="460"/>
      <c r="B131" s="253"/>
      <c r="C131" s="140" t="s">
        <v>164</v>
      </c>
      <c r="D131" s="142">
        <v>905.66699999999992</v>
      </c>
      <c r="E131" s="250"/>
      <c r="F131" s="161">
        <f t="shared" si="69"/>
        <v>90.566699999999997</v>
      </c>
      <c r="G131" s="143">
        <v>12.5</v>
      </c>
      <c r="H131" s="144">
        <v>3.9239999999999999</v>
      </c>
      <c r="I131" s="144">
        <v>0</v>
      </c>
      <c r="J131" s="210">
        <f>G131+H131+I131</f>
        <v>16.423999999999999</v>
      </c>
      <c r="K131" s="143">
        <v>25</v>
      </c>
      <c r="L131" s="144">
        <v>2.8540000000000001</v>
      </c>
      <c r="M131" s="144">
        <v>0</v>
      </c>
      <c r="N131" s="210">
        <f>K131+L131+M131</f>
        <v>27.853999999999999</v>
      </c>
      <c r="O131" s="143">
        <v>12.5</v>
      </c>
      <c r="P131" s="144">
        <v>0.35699999999999998</v>
      </c>
      <c r="Q131" s="144">
        <v>0</v>
      </c>
      <c r="R131" s="210">
        <f>O131+P131+Q131</f>
        <v>12.856999999999999</v>
      </c>
      <c r="S131" s="143">
        <v>0</v>
      </c>
      <c r="T131" s="144">
        <v>0</v>
      </c>
      <c r="U131" s="144">
        <v>0</v>
      </c>
      <c r="V131" s="210">
        <f t="shared" si="81"/>
        <v>0</v>
      </c>
      <c r="W131" s="143">
        <v>0</v>
      </c>
      <c r="X131" s="144">
        <v>0</v>
      </c>
      <c r="Y131" s="144">
        <v>0</v>
      </c>
      <c r="Z131" s="210">
        <f>W131+X131+Y131</f>
        <v>0</v>
      </c>
      <c r="AA131" s="143">
        <v>0</v>
      </c>
      <c r="AB131" s="144">
        <v>0</v>
      </c>
      <c r="AC131" s="144">
        <v>0</v>
      </c>
      <c r="AD131" s="210">
        <f>AA131+AB131+AC131</f>
        <v>0</v>
      </c>
      <c r="AE131" s="143">
        <v>0</v>
      </c>
      <c r="AF131" s="144">
        <v>0</v>
      </c>
      <c r="AG131" s="144">
        <v>0</v>
      </c>
      <c r="AH131" s="210">
        <f>AE131+AF131+AG131</f>
        <v>0</v>
      </c>
      <c r="AI131" s="143">
        <v>0</v>
      </c>
      <c r="AJ131" s="144">
        <v>0</v>
      </c>
      <c r="AK131" s="144">
        <v>0</v>
      </c>
      <c r="AL131" s="125">
        <f>AI131+AJ131+AK131</f>
        <v>0</v>
      </c>
      <c r="AM131" s="145">
        <v>0</v>
      </c>
      <c r="AN131" s="146">
        <v>0</v>
      </c>
      <c r="AO131" s="146">
        <v>0</v>
      </c>
      <c r="AP131" s="51">
        <f t="shared" si="77"/>
        <v>0</v>
      </c>
      <c r="AQ131" s="144">
        <v>0</v>
      </c>
      <c r="AR131" s="144">
        <v>0</v>
      </c>
      <c r="AS131" s="144">
        <v>0</v>
      </c>
      <c r="AT131" s="210">
        <f>AQ131+AR131+AS131</f>
        <v>0</v>
      </c>
      <c r="AU131" s="143">
        <v>0</v>
      </c>
      <c r="AV131" s="144">
        <v>0</v>
      </c>
      <c r="AW131" s="144">
        <v>0</v>
      </c>
      <c r="AX131" s="210">
        <f>AU131+AV131+AW131</f>
        <v>0</v>
      </c>
      <c r="AY131" s="143">
        <v>0</v>
      </c>
      <c r="AZ131" s="144">
        <v>0</v>
      </c>
      <c r="BA131" s="144">
        <v>0</v>
      </c>
      <c r="BB131" s="210">
        <f>AY131+AZ131+BA131</f>
        <v>0</v>
      </c>
    </row>
    <row r="132" spans="1:54" ht="13.9" customHeight="1" x14ac:dyDescent="0.2">
      <c r="A132" s="460"/>
      <c r="B132" s="253"/>
      <c r="C132" s="140" t="s">
        <v>165</v>
      </c>
      <c r="D132" s="142">
        <v>19250</v>
      </c>
      <c r="E132" s="250"/>
      <c r="F132" s="161">
        <f t="shared" si="69"/>
        <v>1925</v>
      </c>
      <c r="G132" s="143">
        <v>0</v>
      </c>
      <c r="H132" s="144">
        <v>215.90299999999999</v>
      </c>
      <c r="I132" s="144">
        <v>0</v>
      </c>
      <c r="J132" s="210">
        <f t="shared" ref="J132:J134" si="82">G132+H132+I132</f>
        <v>215.90299999999999</v>
      </c>
      <c r="K132" s="143">
        <v>0</v>
      </c>
      <c r="L132" s="144">
        <v>287.87099999999998</v>
      </c>
      <c r="M132" s="144">
        <v>0</v>
      </c>
      <c r="N132" s="210">
        <f t="shared" ref="N132:N134" si="83">K132+L132+M132</f>
        <v>287.87099999999998</v>
      </c>
      <c r="O132" s="143">
        <v>0</v>
      </c>
      <c r="P132" s="144">
        <v>287.87099999999998</v>
      </c>
      <c r="Q132" s="144">
        <v>0</v>
      </c>
      <c r="R132" s="210">
        <f t="shared" ref="R132:R134" si="84">O132+P132+Q132</f>
        <v>287.87099999999998</v>
      </c>
      <c r="S132" s="143">
        <v>0</v>
      </c>
      <c r="T132" s="144">
        <v>287.87099999999998</v>
      </c>
      <c r="U132" s="144">
        <v>0</v>
      </c>
      <c r="V132" s="210">
        <f t="shared" si="81"/>
        <v>287.87099999999998</v>
      </c>
      <c r="W132" s="143">
        <v>0</v>
      </c>
      <c r="X132" s="144">
        <v>287.87099999999998</v>
      </c>
      <c r="Y132" s="144">
        <v>0</v>
      </c>
      <c r="Z132" s="210">
        <f t="shared" ref="Z132:Z134" si="85">W132+X132+Y132</f>
        <v>287.87099999999998</v>
      </c>
      <c r="AA132" s="143">
        <v>1925</v>
      </c>
      <c r="AB132" s="144">
        <v>71.967999999999989</v>
      </c>
      <c r="AC132" s="144">
        <v>0</v>
      </c>
      <c r="AD132" s="210">
        <f t="shared" ref="AD132:AD134" si="86">AA132+AB132+AC132</f>
        <v>1996.9680000000001</v>
      </c>
      <c r="AE132" s="143">
        <v>0</v>
      </c>
      <c r="AF132" s="144">
        <v>0</v>
      </c>
      <c r="AG132" s="144">
        <v>0</v>
      </c>
      <c r="AH132" s="210">
        <f t="shared" ref="AH132:AH134" si="87">AE132+AF132+AG132</f>
        <v>0</v>
      </c>
      <c r="AI132" s="143">
        <v>0</v>
      </c>
      <c r="AJ132" s="144">
        <v>0</v>
      </c>
      <c r="AK132" s="144">
        <v>0</v>
      </c>
      <c r="AL132" s="125">
        <f t="shared" ref="AL132:AL134" si="88">AI132+AJ132+AK132</f>
        <v>0</v>
      </c>
      <c r="AM132" s="145">
        <v>0</v>
      </c>
      <c r="AN132" s="146">
        <v>0</v>
      </c>
      <c r="AO132" s="146">
        <v>0</v>
      </c>
      <c r="AP132" s="51">
        <f t="shared" si="77"/>
        <v>0</v>
      </c>
      <c r="AQ132" s="144">
        <v>0</v>
      </c>
      <c r="AR132" s="144">
        <v>0</v>
      </c>
      <c r="AS132" s="144">
        <v>0</v>
      </c>
      <c r="AT132" s="210">
        <f t="shared" ref="AT132:AT134" si="89">AQ132+AR132+AS132</f>
        <v>0</v>
      </c>
      <c r="AU132" s="143">
        <v>0</v>
      </c>
      <c r="AV132" s="144">
        <v>0</v>
      </c>
      <c r="AW132" s="144">
        <v>0</v>
      </c>
      <c r="AX132" s="210">
        <f t="shared" ref="AX132:AX134" si="90">AU132+AV132+AW132</f>
        <v>0</v>
      </c>
      <c r="AY132" s="143">
        <v>0</v>
      </c>
      <c r="AZ132" s="144">
        <v>0</v>
      </c>
      <c r="BA132" s="144">
        <v>0</v>
      </c>
      <c r="BB132" s="210">
        <f t="shared" ref="BB132:BB134" si="91">AY132+AZ132+BA132</f>
        <v>0</v>
      </c>
    </row>
    <row r="133" spans="1:54" ht="13.9" customHeight="1" x14ac:dyDescent="0.2">
      <c r="A133" s="460"/>
      <c r="B133" s="253"/>
      <c r="C133" s="140" t="s">
        <v>166</v>
      </c>
      <c r="D133" s="142">
        <v>11700</v>
      </c>
      <c r="E133" s="250"/>
      <c r="F133" s="161">
        <f t="shared" si="69"/>
        <v>1170</v>
      </c>
      <c r="G133" s="143">
        <v>0</v>
      </c>
      <c r="H133" s="144">
        <v>135.66</v>
      </c>
      <c r="I133" s="144">
        <v>0</v>
      </c>
      <c r="J133" s="210">
        <f t="shared" si="82"/>
        <v>135.66</v>
      </c>
      <c r="K133" s="143">
        <v>0</v>
      </c>
      <c r="L133" s="144">
        <v>180.881</v>
      </c>
      <c r="M133" s="144">
        <v>0</v>
      </c>
      <c r="N133" s="210">
        <f t="shared" si="83"/>
        <v>180.881</v>
      </c>
      <c r="O133" s="143">
        <v>0</v>
      </c>
      <c r="P133" s="144">
        <v>180.881</v>
      </c>
      <c r="Q133" s="144">
        <v>0</v>
      </c>
      <c r="R133" s="210">
        <f t="shared" si="84"/>
        <v>180.881</v>
      </c>
      <c r="S133" s="143">
        <v>0</v>
      </c>
      <c r="T133" s="144">
        <v>180.881</v>
      </c>
      <c r="U133" s="144">
        <v>0</v>
      </c>
      <c r="V133" s="210">
        <f t="shared" si="81"/>
        <v>180.881</v>
      </c>
      <c r="W133" s="143">
        <v>0</v>
      </c>
      <c r="X133" s="144">
        <v>180.881</v>
      </c>
      <c r="Y133" s="144">
        <v>0</v>
      </c>
      <c r="Z133" s="210">
        <f t="shared" si="85"/>
        <v>180.881</v>
      </c>
      <c r="AA133" s="143">
        <v>0</v>
      </c>
      <c r="AB133" s="144">
        <v>180.881</v>
      </c>
      <c r="AC133" s="144">
        <v>0</v>
      </c>
      <c r="AD133" s="210">
        <f t="shared" si="86"/>
        <v>180.881</v>
      </c>
      <c r="AE133" s="143">
        <v>0</v>
      </c>
      <c r="AF133" s="144">
        <v>180.881</v>
      </c>
      <c r="AG133" s="144">
        <v>0</v>
      </c>
      <c r="AH133" s="210">
        <f t="shared" si="87"/>
        <v>180.881</v>
      </c>
      <c r="AI133" s="143">
        <v>1170</v>
      </c>
      <c r="AJ133" s="144">
        <v>45.22</v>
      </c>
      <c r="AK133" s="144">
        <v>0</v>
      </c>
      <c r="AL133" s="125">
        <f t="shared" si="88"/>
        <v>1215.22</v>
      </c>
      <c r="AM133" s="145">
        <v>0</v>
      </c>
      <c r="AN133" s="146">
        <v>0</v>
      </c>
      <c r="AO133" s="146">
        <v>0</v>
      </c>
      <c r="AP133" s="51">
        <f t="shared" si="77"/>
        <v>0</v>
      </c>
      <c r="AQ133" s="144">
        <v>0</v>
      </c>
      <c r="AR133" s="144">
        <v>0</v>
      </c>
      <c r="AS133" s="144">
        <v>0</v>
      </c>
      <c r="AT133" s="210">
        <f t="shared" si="89"/>
        <v>0</v>
      </c>
      <c r="AU133" s="143">
        <v>0</v>
      </c>
      <c r="AV133" s="144">
        <v>0</v>
      </c>
      <c r="AW133" s="144">
        <v>0</v>
      </c>
      <c r="AX133" s="210">
        <f t="shared" si="90"/>
        <v>0</v>
      </c>
      <c r="AY133" s="143">
        <v>0</v>
      </c>
      <c r="AZ133" s="144">
        <v>0</v>
      </c>
      <c r="BA133" s="144">
        <v>0</v>
      </c>
      <c r="BB133" s="210">
        <f t="shared" si="91"/>
        <v>0</v>
      </c>
    </row>
    <row r="134" spans="1:54" ht="13.9" customHeight="1" x14ac:dyDescent="0.2">
      <c r="A134" s="460"/>
      <c r="B134" s="253"/>
      <c r="C134" s="140" t="s">
        <v>167</v>
      </c>
      <c r="D134" s="142">
        <v>8200</v>
      </c>
      <c r="E134" s="250"/>
      <c r="F134" s="161">
        <f t="shared" si="69"/>
        <v>820</v>
      </c>
      <c r="G134" s="143">
        <v>0</v>
      </c>
      <c r="H134" s="144">
        <v>96.632999999999996</v>
      </c>
      <c r="I134" s="144">
        <v>0</v>
      </c>
      <c r="J134" s="210">
        <f t="shared" si="82"/>
        <v>96.632999999999996</v>
      </c>
      <c r="K134" s="143">
        <v>0</v>
      </c>
      <c r="L134" s="144">
        <v>128.84399999999999</v>
      </c>
      <c r="M134" s="144">
        <v>0</v>
      </c>
      <c r="N134" s="210">
        <f t="shared" si="83"/>
        <v>128.84399999999999</v>
      </c>
      <c r="O134" s="143">
        <v>0</v>
      </c>
      <c r="P134" s="144">
        <v>128.84399999999999</v>
      </c>
      <c r="Q134" s="144">
        <v>0</v>
      </c>
      <c r="R134" s="210">
        <f t="shared" si="84"/>
        <v>128.84399999999999</v>
      </c>
      <c r="S134" s="143">
        <v>0</v>
      </c>
      <c r="T134" s="144">
        <v>128.84399999999999</v>
      </c>
      <c r="U134" s="144">
        <v>0</v>
      </c>
      <c r="V134" s="210">
        <f t="shared" si="81"/>
        <v>128.84399999999999</v>
      </c>
      <c r="W134" s="143">
        <v>0</v>
      </c>
      <c r="X134" s="144">
        <v>128.84399999999999</v>
      </c>
      <c r="Y134" s="144">
        <v>0</v>
      </c>
      <c r="Z134" s="210">
        <f t="shared" si="85"/>
        <v>128.84399999999999</v>
      </c>
      <c r="AA134" s="143">
        <v>0</v>
      </c>
      <c r="AB134" s="144">
        <v>128.84399999999999</v>
      </c>
      <c r="AC134" s="144">
        <v>0</v>
      </c>
      <c r="AD134" s="210">
        <f t="shared" si="86"/>
        <v>128.84399999999999</v>
      </c>
      <c r="AE134" s="143">
        <v>0</v>
      </c>
      <c r="AF134" s="144">
        <v>128.84399999999999</v>
      </c>
      <c r="AG134" s="144">
        <v>0</v>
      </c>
      <c r="AH134" s="210">
        <f t="shared" si="87"/>
        <v>128.84399999999999</v>
      </c>
      <c r="AI134" s="143">
        <v>0</v>
      </c>
      <c r="AJ134" s="144">
        <v>128.84399999999999</v>
      </c>
      <c r="AK134" s="144">
        <v>0</v>
      </c>
      <c r="AL134" s="125">
        <f t="shared" si="88"/>
        <v>128.84399999999999</v>
      </c>
      <c r="AM134" s="145">
        <v>820</v>
      </c>
      <c r="AN134" s="146">
        <v>32.210999999999999</v>
      </c>
      <c r="AO134" s="146">
        <v>0</v>
      </c>
      <c r="AP134" s="51">
        <f t="shared" si="77"/>
        <v>852.21100000000001</v>
      </c>
      <c r="AQ134" s="144">
        <v>0</v>
      </c>
      <c r="AR134" s="144">
        <v>0</v>
      </c>
      <c r="AS134" s="144">
        <v>0</v>
      </c>
      <c r="AT134" s="210">
        <f t="shared" si="89"/>
        <v>0</v>
      </c>
      <c r="AU134" s="143">
        <v>0</v>
      </c>
      <c r="AV134" s="144">
        <v>0</v>
      </c>
      <c r="AW134" s="144">
        <v>0</v>
      </c>
      <c r="AX134" s="210">
        <f t="shared" si="90"/>
        <v>0</v>
      </c>
      <c r="AY134" s="143">
        <v>0</v>
      </c>
      <c r="AZ134" s="144">
        <v>0</v>
      </c>
      <c r="BA134" s="144">
        <v>0</v>
      </c>
      <c r="BB134" s="210">
        <f t="shared" si="91"/>
        <v>0</v>
      </c>
    </row>
    <row r="135" spans="1:54" ht="13.9" customHeight="1" x14ac:dyDescent="0.2">
      <c r="A135" s="460"/>
      <c r="B135" s="253"/>
      <c r="C135" s="140" t="s">
        <v>168</v>
      </c>
      <c r="D135" s="142">
        <v>7000</v>
      </c>
      <c r="E135" s="250"/>
      <c r="F135" s="161">
        <f t="shared" si="69"/>
        <v>700</v>
      </c>
      <c r="G135" s="143">
        <v>0</v>
      </c>
      <c r="H135" s="144">
        <v>74.263999999999996</v>
      </c>
      <c r="I135" s="144">
        <v>0</v>
      </c>
      <c r="J135" s="210">
        <f>G135+H135+I135</f>
        <v>74.263999999999996</v>
      </c>
      <c r="K135" s="143">
        <v>0</v>
      </c>
      <c r="L135" s="144">
        <v>99.018000000000001</v>
      </c>
      <c r="M135" s="144">
        <v>0</v>
      </c>
      <c r="N135" s="210">
        <f>K135+L135+M135</f>
        <v>99.018000000000001</v>
      </c>
      <c r="O135" s="143">
        <v>0</v>
      </c>
      <c r="P135" s="144">
        <v>99.018000000000001</v>
      </c>
      <c r="Q135" s="144">
        <v>0</v>
      </c>
      <c r="R135" s="210">
        <f>O135+P135+Q135</f>
        <v>99.018000000000001</v>
      </c>
      <c r="S135" s="143">
        <v>0</v>
      </c>
      <c r="T135" s="144">
        <v>99.018000000000001</v>
      </c>
      <c r="U135" s="144">
        <v>0</v>
      </c>
      <c r="V135" s="210">
        <f t="shared" si="81"/>
        <v>99.018000000000001</v>
      </c>
      <c r="W135" s="143">
        <v>0</v>
      </c>
      <c r="X135" s="144">
        <v>99.018000000000001</v>
      </c>
      <c r="Y135" s="144">
        <v>0</v>
      </c>
      <c r="Z135" s="210">
        <f>W135+X135+Y135</f>
        <v>99.018000000000001</v>
      </c>
      <c r="AA135" s="143">
        <v>0</v>
      </c>
      <c r="AB135" s="144">
        <v>99.018000000000001</v>
      </c>
      <c r="AC135" s="144">
        <v>0</v>
      </c>
      <c r="AD135" s="210">
        <f>AA135+AB135+AC135</f>
        <v>99.018000000000001</v>
      </c>
      <c r="AE135" s="143">
        <v>0</v>
      </c>
      <c r="AF135" s="144">
        <v>99.018000000000001</v>
      </c>
      <c r="AG135" s="144">
        <v>0</v>
      </c>
      <c r="AH135" s="210">
        <f>AE135+AF135+AG135</f>
        <v>99.018000000000001</v>
      </c>
      <c r="AI135" s="143">
        <v>0</v>
      </c>
      <c r="AJ135" s="144">
        <v>99.018000000000001</v>
      </c>
      <c r="AK135" s="144">
        <v>0</v>
      </c>
      <c r="AL135" s="125">
        <f>AI135+AJ135+AK135</f>
        <v>99.018000000000001</v>
      </c>
      <c r="AM135" s="145">
        <v>0</v>
      </c>
      <c r="AN135" s="146">
        <v>99.018000000000001</v>
      </c>
      <c r="AO135" s="146">
        <v>0</v>
      </c>
      <c r="AP135" s="51">
        <f t="shared" si="77"/>
        <v>99.018000000000001</v>
      </c>
      <c r="AQ135" s="144">
        <v>0</v>
      </c>
      <c r="AR135" s="144">
        <v>99.018000000000001</v>
      </c>
      <c r="AS135" s="144">
        <v>0</v>
      </c>
      <c r="AT135" s="210">
        <f>AQ135+AR135+AS135</f>
        <v>99.018000000000001</v>
      </c>
      <c r="AU135" s="143">
        <v>0</v>
      </c>
      <c r="AV135" s="144">
        <v>99.018000000000001</v>
      </c>
      <c r="AW135" s="144">
        <v>0</v>
      </c>
      <c r="AX135" s="210">
        <f>AU135+AV135+AW135</f>
        <v>99.018000000000001</v>
      </c>
      <c r="AY135" s="143">
        <v>700</v>
      </c>
      <c r="AZ135" s="144">
        <v>618.86199999999997</v>
      </c>
      <c r="BA135" s="144">
        <v>0</v>
      </c>
      <c r="BB135" s="210">
        <f>AY135+AZ135+BA135</f>
        <v>1318.8620000000001</v>
      </c>
    </row>
    <row r="136" spans="1:54" ht="13.9" customHeight="1" x14ac:dyDescent="0.2">
      <c r="A136" s="460"/>
      <c r="B136" s="253"/>
      <c r="C136" s="140" t="s">
        <v>169</v>
      </c>
      <c r="D136" s="142">
        <v>0</v>
      </c>
      <c r="E136" s="250"/>
      <c r="F136" s="161">
        <f t="shared" si="69"/>
        <v>0</v>
      </c>
      <c r="G136" s="143">
        <v>0</v>
      </c>
      <c r="H136" s="144">
        <v>0</v>
      </c>
      <c r="I136" s="144">
        <v>0</v>
      </c>
      <c r="J136" s="210">
        <f>G136+H136+I136</f>
        <v>0</v>
      </c>
      <c r="K136" s="143">
        <v>0</v>
      </c>
      <c r="L136" s="144">
        <v>0</v>
      </c>
      <c r="M136" s="144">
        <v>0</v>
      </c>
      <c r="N136" s="210">
        <f>K136+L136+M136</f>
        <v>0</v>
      </c>
      <c r="O136" s="143">
        <v>0</v>
      </c>
      <c r="P136" s="144">
        <v>0</v>
      </c>
      <c r="Q136" s="144">
        <v>0</v>
      </c>
      <c r="R136" s="210">
        <v>0</v>
      </c>
      <c r="S136" s="143">
        <v>0</v>
      </c>
      <c r="T136" s="144">
        <v>0</v>
      </c>
      <c r="U136" s="144">
        <v>0</v>
      </c>
      <c r="V136" s="210">
        <f t="shared" si="81"/>
        <v>0</v>
      </c>
      <c r="W136" s="143">
        <v>0</v>
      </c>
      <c r="X136" s="144">
        <v>0</v>
      </c>
      <c r="Y136" s="144">
        <v>0</v>
      </c>
      <c r="Z136" s="210">
        <v>0</v>
      </c>
      <c r="AA136" s="143">
        <v>0</v>
      </c>
      <c r="AB136" s="144">
        <v>0</v>
      </c>
      <c r="AC136" s="144">
        <v>0</v>
      </c>
      <c r="AD136" s="210">
        <v>0</v>
      </c>
      <c r="AE136" s="143">
        <v>0</v>
      </c>
      <c r="AF136" s="144">
        <v>0</v>
      </c>
      <c r="AG136" s="144">
        <v>0</v>
      </c>
      <c r="AH136" s="210">
        <v>0</v>
      </c>
      <c r="AI136" s="143">
        <v>0</v>
      </c>
      <c r="AJ136" s="144">
        <v>0</v>
      </c>
      <c r="AK136" s="144">
        <v>0</v>
      </c>
      <c r="AL136" s="125">
        <v>0</v>
      </c>
      <c r="AM136" s="145">
        <v>0</v>
      </c>
      <c r="AN136" s="146">
        <v>0</v>
      </c>
      <c r="AO136" s="146">
        <v>0</v>
      </c>
      <c r="AP136" s="51">
        <v>0</v>
      </c>
      <c r="AQ136" s="144">
        <v>0</v>
      </c>
      <c r="AR136" s="144">
        <v>0</v>
      </c>
      <c r="AS136" s="144">
        <v>0</v>
      </c>
      <c r="AT136" s="210">
        <v>0</v>
      </c>
      <c r="AU136" s="143">
        <v>0</v>
      </c>
      <c r="AV136" s="144">
        <v>0</v>
      </c>
      <c r="AW136" s="144">
        <v>0</v>
      </c>
      <c r="AX136" s="210">
        <v>0</v>
      </c>
      <c r="AY136" s="143">
        <v>0</v>
      </c>
      <c r="AZ136" s="144">
        <v>0</v>
      </c>
      <c r="BA136" s="144">
        <v>0</v>
      </c>
      <c r="BB136" s="210">
        <v>0</v>
      </c>
    </row>
    <row r="137" spans="1:54" ht="13.9" customHeight="1" x14ac:dyDescent="0.2">
      <c r="A137" s="460"/>
      <c r="B137" s="253"/>
      <c r="C137" s="140" t="s">
        <v>170</v>
      </c>
      <c r="D137" s="142">
        <v>6178.68</v>
      </c>
      <c r="E137" s="250"/>
      <c r="F137" s="161">
        <f t="shared" si="69"/>
        <v>617.86800000000005</v>
      </c>
      <c r="G137" s="143">
        <v>0</v>
      </c>
      <c r="H137" s="144">
        <v>68.128</v>
      </c>
      <c r="I137" s="144">
        <v>0</v>
      </c>
      <c r="J137" s="210">
        <f t="shared" si="70"/>
        <v>68.128</v>
      </c>
      <c r="K137" s="143">
        <v>0</v>
      </c>
      <c r="L137" s="144">
        <v>90.835999999999999</v>
      </c>
      <c r="M137" s="144">
        <v>0</v>
      </c>
      <c r="N137" s="210">
        <f t="shared" ref="N137" si="92">K137+L137+M137</f>
        <v>90.835999999999999</v>
      </c>
      <c r="O137" s="143">
        <v>617.86799999999994</v>
      </c>
      <c r="P137" s="144">
        <v>22.709999999999997</v>
      </c>
      <c r="Q137" s="144">
        <v>0</v>
      </c>
      <c r="R137" s="210">
        <f t="shared" si="72"/>
        <v>640.57799999999997</v>
      </c>
      <c r="S137" s="143">
        <v>0</v>
      </c>
      <c r="T137" s="144">
        <v>0</v>
      </c>
      <c r="U137" s="144">
        <v>0</v>
      </c>
      <c r="V137" s="210">
        <f t="shared" si="81"/>
        <v>0</v>
      </c>
      <c r="W137" s="143">
        <v>0</v>
      </c>
      <c r="X137" s="144">
        <v>0</v>
      </c>
      <c r="Y137" s="144">
        <v>0</v>
      </c>
      <c r="Z137" s="210">
        <f t="shared" si="73"/>
        <v>0</v>
      </c>
      <c r="AA137" s="143">
        <v>0</v>
      </c>
      <c r="AB137" s="144">
        <v>0</v>
      </c>
      <c r="AC137" s="144">
        <v>0</v>
      </c>
      <c r="AD137" s="210">
        <f t="shared" si="74"/>
        <v>0</v>
      </c>
      <c r="AE137" s="143">
        <v>0</v>
      </c>
      <c r="AF137" s="144">
        <v>0</v>
      </c>
      <c r="AG137" s="144">
        <v>0</v>
      </c>
      <c r="AH137" s="210">
        <f t="shared" si="75"/>
        <v>0</v>
      </c>
      <c r="AI137" s="143">
        <v>0</v>
      </c>
      <c r="AJ137" s="144">
        <v>0</v>
      </c>
      <c r="AK137" s="144">
        <v>0</v>
      </c>
      <c r="AL137" s="125">
        <f t="shared" ref="AL137:AL140" si="93">AI137+AJ137+AK137</f>
        <v>0</v>
      </c>
      <c r="AM137" s="145">
        <v>0</v>
      </c>
      <c r="AN137" s="146">
        <v>0</v>
      </c>
      <c r="AO137" s="146">
        <v>0</v>
      </c>
      <c r="AP137" s="51">
        <f t="shared" si="77"/>
        <v>0</v>
      </c>
      <c r="AQ137" s="144">
        <v>0</v>
      </c>
      <c r="AR137" s="144">
        <v>0</v>
      </c>
      <c r="AS137" s="144">
        <v>0</v>
      </c>
      <c r="AT137" s="210">
        <f t="shared" ref="AT137:AT140" si="94">AQ137+AR137+AS137</f>
        <v>0</v>
      </c>
      <c r="AU137" s="143">
        <v>0</v>
      </c>
      <c r="AV137" s="144">
        <v>0</v>
      </c>
      <c r="AW137" s="144">
        <v>0</v>
      </c>
      <c r="AX137" s="210">
        <f t="shared" ref="AX137:AX141" si="95">AU137+AV137+AW137</f>
        <v>0</v>
      </c>
      <c r="AY137" s="143">
        <v>0</v>
      </c>
      <c r="AZ137" s="144">
        <v>0</v>
      </c>
      <c r="BA137" s="144">
        <v>0</v>
      </c>
      <c r="BB137" s="210">
        <f t="shared" ref="BB137:BB145" si="96">AY137+AZ137+BA137</f>
        <v>0</v>
      </c>
    </row>
    <row r="138" spans="1:54" ht="13.9" customHeight="1" x14ac:dyDescent="0.2">
      <c r="A138" s="460"/>
      <c r="B138" s="253"/>
      <c r="C138" s="140" t="s">
        <v>171</v>
      </c>
      <c r="D138" s="142">
        <v>12800.366</v>
      </c>
      <c r="E138" s="250"/>
      <c r="F138" s="161">
        <f t="shared" si="69"/>
        <v>1280.0365999999999</v>
      </c>
      <c r="G138" s="143">
        <v>0</v>
      </c>
      <c r="H138" s="144">
        <v>150.36099999999999</v>
      </c>
      <c r="I138" s="144">
        <v>0</v>
      </c>
      <c r="J138" s="210">
        <f t="shared" si="70"/>
        <v>150.36099999999999</v>
      </c>
      <c r="K138" s="143">
        <v>0</v>
      </c>
      <c r="L138" s="144">
        <v>200.48</v>
      </c>
      <c r="M138" s="144">
        <v>0</v>
      </c>
      <c r="N138" s="210">
        <f>K138+L138+M138</f>
        <v>200.48</v>
      </c>
      <c r="O138" s="143">
        <v>0</v>
      </c>
      <c r="P138" s="144">
        <v>200.48</v>
      </c>
      <c r="Q138" s="144">
        <v>0</v>
      </c>
      <c r="R138" s="210">
        <f>O138+P138+Q138</f>
        <v>200.48</v>
      </c>
      <c r="S138" s="143">
        <v>0</v>
      </c>
      <c r="T138" s="144">
        <v>200.48</v>
      </c>
      <c r="U138" s="144">
        <v>0</v>
      </c>
      <c r="V138" s="210">
        <f t="shared" si="81"/>
        <v>200.48</v>
      </c>
      <c r="W138" s="143">
        <v>0</v>
      </c>
      <c r="X138" s="144">
        <v>200.48</v>
      </c>
      <c r="Y138" s="144">
        <v>0</v>
      </c>
      <c r="Z138" s="210">
        <f>W138+X138+Y138</f>
        <v>200.48</v>
      </c>
      <c r="AA138" s="143">
        <v>0</v>
      </c>
      <c r="AB138" s="144">
        <v>200.48</v>
      </c>
      <c r="AC138" s="144">
        <v>0</v>
      </c>
      <c r="AD138" s="210">
        <f t="shared" si="74"/>
        <v>200.48</v>
      </c>
      <c r="AE138" s="143">
        <v>0</v>
      </c>
      <c r="AF138" s="144">
        <v>200.48</v>
      </c>
      <c r="AG138" s="144">
        <v>0</v>
      </c>
      <c r="AH138" s="210">
        <f t="shared" si="75"/>
        <v>200.48</v>
      </c>
      <c r="AI138" s="143">
        <v>0</v>
      </c>
      <c r="AJ138" s="144">
        <v>200.48</v>
      </c>
      <c r="AK138" s="144">
        <v>0</v>
      </c>
      <c r="AL138" s="125">
        <f t="shared" si="93"/>
        <v>200.48</v>
      </c>
      <c r="AM138" s="145">
        <v>0</v>
      </c>
      <c r="AN138" s="146">
        <v>200.48</v>
      </c>
      <c r="AO138" s="146">
        <v>0</v>
      </c>
      <c r="AP138" s="51">
        <f t="shared" si="77"/>
        <v>200.48</v>
      </c>
      <c r="AQ138" s="144">
        <v>0</v>
      </c>
      <c r="AR138" s="144">
        <v>200.48</v>
      </c>
      <c r="AS138" s="144">
        <v>0</v>
      </c>
      <c r="AT138" s="210">
        <f t="shared" si="94"/>
        <v>200.48</v>
      </c>
      <c r="AU138" s="143">
        <v>1280.037</v>
      </c>
      <c r="AV138" s="144">
        <v>50.12</v>
      </c>
      <c r="AW138" s="144">
        <v>0</v>
      </c>
      <c r="AX138" s="210">
        <f t="shared" si="95"/>
        <v>1330.1569999999999</v>
      </c>
      <c r="AY138" s="143">
        <v>0</v>
      </c>
      <c r="AZ138" s="144">
        <v>0</v>
      </c>
      <c r="BA138" s="144">
        <v>0</v>
      </c>
      <c r="BB138" s="210">
        <f t="shared" si="96"/>
        <v>0</v>
      </c>
    </row>
    <row r="139" spans="1:54" ht="13.9" customHeight="1" x14ac:dyDescent="0.2">
      <c r="A139" s="460"/>
      <c r="B139" s="253"/>
      <c r="C139" s="140" t="s">
        <v>172</v>
      </c>
      <c r="D139" s="142">
        <v>9000</v>
      </c>
      <c r="E139" s="250"/>
      <c r="F139" s="161">
        <f t="shared" si="69"/>
        <v>900</v>
      </c>
      <c r="G139" s="143">
        <v>0</v>
      </c>
      <c r="H139" s="144">
        <v>105.03700000000001</v>
      </c>
      <c r="I139" s="144">
        <v>0</v>
      </c>
      <c r="J139" s="210">
        <f t="shared" si="70"/>
        <v>105.03700000000001</v>
      </c>
      <c r="K139" s="143">
        <v>0</v>
      </c>
      <c r="L139" s="144">
        <v>140.04900000000001</v>
      </c>
      <c r="M139" s="144">
        <v>0</v>
      </c>
      <c r="N139" s="210">
        <f>K139+L139+M139</f>
        <v>140.04900000000001</v>
      </c>
      <c r="O139" s="143">
        <v>0</v>
      </c>
      <c r="P139" s="144">
        <v>140.04900000000001</v>
      </c>
      <c r="Q139" s="144">
        <v>0</v>
      </c>
      <c r="R139" s="210">
        <f>O139+P139+Q139</f>
        <v>140.04900000000001</v>
      </c>
      <c r="S139" s="143">
        <v>0</v>
      </c>
      <c r="T139" s="144">
        <v>140.04900000000001</v>
      </c>
      <c r="U139" s="144">
        <v>0</v>
      </c>
      <c r="V139" s="210">
        <f t="shared" si="81"/>
        <v>140.04900000000001</v>
      </c>
      <c r="W139" s="143">
        <v>0</v>
      </c>
      <c r="X139" s="144">
        <v>140.04900000000001</v>
      </c>
      <c r="Y139" s="144">
        <v>0</v>
      </c>
      <c r="Z139" s="210">
        <f>W139+X139+Y139</f>
        <v>140.04900000000001</v>
      </c>
      <c r="AA139" s="143">
        <v>0</v>
      </c>
      <c r="AB139" s="144">
        <v>140.04900000000001</v>
      </c>
      <c r="AC139" s="144">
        <v>0</v>
      </c>
      <c r="AD139" s="210">
        <f t="shared" si="74"/>
        <v>140.04900000000001</v>
      </c>
      <c r="AE139" s="143">
        <v>0</v>
      </c>
      <c r="AF139" s="144">
        <v>140.04900000000001</v>
      </c>
      <c r="AG139" s="144">
        <v>0</v>
      </c>
      <c r="AH139" s="210">
        <f t="shared" si="75"/>
        <v>140.04900000000001</v>
      </c>
      <c r="AI139" s="143">
        <v>0</v>
      </c>
      <c r="AJ139" s="144">
        <v>140.04900000000001</v>
      </c>
      <c r="AK139" s="144">
        <v>0</v>
      </c>
      <c r="AL139" s="125">
        <f t="shared" si="93"/>
        <v>140.04900000000001</v>
      </c>
      <c r="AM139" s="145">
        <v>0</v>
      </c>
      <c r="AN139" s="146">
        <v>140.04900000000001</v>
      </c>
      <c r="AO139" s="146">
        <v>0</v>
      </c>
      <c r="AP139" s="51">
        <f t="shared" si="77"/>
        <v>140.04900000000001</v>
      </c>
      <c r="AQ139" s="144">
        <v>0</v>
      </c>
      <c r="AR139" s="144">
        <v>140.04900000000001</v>
      </c>
      <c r="AS139" s="144">
        <v>0</v>
      </c>
      <c r="AT139" s="210">
        <f t="shared" si="94"/>
        <v>140.04900000000001</v>
      </c>
      <c r="AU139" s="143">
        <v>0</v>
      </c>
      <c r="AV139" s="144">
        <v>140.04900000000001</v>
      </c>
      <c r="AW139" s="144">
        <v>0</v>
      </c>
      <c r="AX139" s="210">
        <f t="shared" si="95"/>
        <v>140.04900000000001</v>
      </c>
      <c r="AY139" s="143">
        <v>900</v>
      </c>
      <c r="AZ139" s="144">
        <v>455.15900000000005</v>
      </c>
      <c r="BA139" s="144">
        <v>0</v>
      </c>
      <c r="BB139" s="210">
        <f t="shared" si="96"/>
        <v>1355.1590000000001</v>
      </c>
    </row>
    <row r="140" spans="1:54" ht="13.9" customHeight="1" x14ac:dyDescent="0.2">
      <c r="A140" s="460"/>
      <c r="B140" s="253"/>
      <c r="C140" s="140" t="s">
        <v>173</v>
      </c>
      <c r="D140" s="142">
        <v>723.27200000000005</v>
      </c>
      <c r="E140" s="250"/>
      <c r="F140" s="161">
        <f t="shared" si="69"/>
        <v>72.327200000000005</v>
      </c>
      <c r="G140" s="143">
        <v>30.181999999999999</v>
      </c>
      <c r="H140" s="144">
        <v>2.7470000000000003</v>
      </c>
      <c r="I140" s="144">
        <v>0</v>
      </c>
      <c r="J140" s="210">
        <f t="shared" si="70"/>
        <v>32.929000000000002</v>
      </c>
      <c r="K140" s="143">
        <v>15.091000000000001</v>
      </c>
      <c r="L140" s="144">
        <v>0.78500000000000003</v>
      </c>
      <c r="M140" s="144">
        <v>0</v>
      </c>
      <c r="N140" s="210">
        <f>K140+L140+M140</f>
        <v>15.876000000000001</v>
      </c>
      <c r="O140" s="143">
        <v>0</v>
      </c>
      <c r="P140" s="144">
        <v>0</v>
      </c>
      <c r="Q140" s="144">
        <v>0</v>
      </c>
      <c r="R140" s="210">
        <f>O140+P140+Q140</f>
        <v>0</v>
      </c>
      <c r="S140" s="143">
        <v>0</v>
      </c>
      <c r="T140" s="144">
        <v>0</v>
      </c>
      <c r="U140" s="144">
        <v>0</v>
      </c>
      <c r="V140" s="210">
        <f t="shared" si="81"/>
        <v>0</v>
      </c>
      <c r="W140" s="143">
        <v>0</v>
      </c>
      <c r="X140" s="144">
        <v>0</v>
      </c>
      <c r="Y140" s="144">
        <v>0</v>
      </c>
      <c r="Z140" s="210">
        <f>W140+X140+Y140</f>
        <v>0</v>
      </c>
      <c r="AA140" s="143">
        <v>0</v>
      </c>
      <c r="AB140" s="144">
        <v>0</v>
      </c>
      <c r="AC140" s="144">
        <v>0</v>
      </c>
      <c r="AD140" s="210">
        <f t="shared" si="74"/>
        <v>0</v>
      </c>
      <c r="AE140" s="143">
        <v>0</v>
      </c>
      <c r="AF140" s="144">
        <v>0</v>
      </c>
      <c r="AG140" s="144">
        <v>0</v>
      </c>
      <c r="AH140" s="210">
        <f t="shared" si="75"/>
        <v>0</v>
      </c>
      <c r="AI140" s="143">
        <v>0</v>
      </c>
      <c r="AJ140" s="144">
        <v>0</v>
      </c>
      <c r="AK140" s="144">
        <v>0</v>
      </c>
      <c r="AL140" s="125">
        <f t="shared" si="93"/>
        <v>0</v>
      </c>
      <c r="AM140" s="145">
        <v>0</v>
      </c>
      <c r="AN140" s="146">
        <v>0</v>
      </c>
      <c r="AO140" s="146">
        <v>0</v>
      </c>
      <c r="AP140" s="51">
        <f t="shared" si="77"/>
        <v>0</v>
      </c>
      <c r="AQ140" s="144">
        <v>0</v>
      </c>
      <c r="AR140" s="144">
        <v>0</v>
      </c>
      <c r="AS140" s="144">
        <v>0</v>
      </c>
      <c r="AT140" s="210">
        <f t="shared" si="94"/>
        <v>0</v>
      </c>
      <c r="AU140" s="143">
        <v>0</v>
      </c>
      <c r="AV140" s="144">
        <v>0</v>
      </c>
      <c r="AW140" s="144">
        <v>0</v>
      </c>
      <c r="AX140" s="210">
        <f t="shared" si="95"/>
        <v>0</v>
      </c>
      <c r="AY140" s="143">
        <v>0</v>
      </c>
      <c r="AZ140" s="144">
        <v>0</v>
      </c>
      <c r="BA140" s="144">
        <v>0</v>
      </c>
      <c r="BB140" s="210">
        <f t="shared" si="96"/>
        <v>0</v>
      </c>
    </row>
    <row r="141" spans="1:54" ht="13.9" customHeight="1" x14ac:dyDescent="0.2">
      <c r="A141" s="460"/>
      <c r="B141" s="253"/>
      <c r="C141" s="140" t="s">
        <v>174</v>
      </c>
      <c r="D141" s="142">
        <v>11200</v>
      </c>
      <c r="E141" s="250"/>
      <c r="F141" s="161">
        <f t="shared" si="69"/>
        <v>1120</v>
      </c>
      <c r="G141" s="143">
        <v>0</v>
      </c>
      <c r="H141" s="144">
        <v>123.49299999999999</v>
      </c>
      <c r="I141" s="144">
        <v>0</v>
      </c>
      <c r="J141" s="210">
        <f>G141+H141+I141</f>
        <v>123.49299999999999</v>
      </c>
      <c r="K141" s="143">
        <v>0</v>
      </c>
      <c r="L141" s="144">
        <v>164.65799999999999</v>
      </c>
      <c r="M141" s="144">
        <v>0</v>
      </c>
      <c r="N141" s="210">
        <f>K141+L141+M141</f>
        <v>164.65799999999999</v>
      </c>
      <c r="O141" s="143">
        <v>1120</v>
      </c>
      <c r="P141" s="144">
        <v>82.328000000000003</v>
      </c>
      <c r="Q141" s="144">
        <v>0</v>
      </c>
      <c r="R141" s="210">
        <f>O141+P141+Q141</f>
        <v>1202.328</v>
      </c>
      <c r="S141" s="143">
        <v>0</v>
      </c>
      <c r="T141" s="144">
        <v>0</v>
      </c>
      <c r="U141" s="144">
        <v>0</v>
      </c>
      <c r="V141" s="210">
        <f t="shared" si="81"/>
        <v>0</v>
      </c>
      <c r="W141" s="143">
        <v>0</v>
      </c>
      <c r="X141" s="144">
        <v>0</v>
      </c>
      <c r="Y141" s="144">
        <v>0</v>
      </c>
      <c r="Z141" s="210">
        <f>W141+X141+Y141</f>
        <v>0</v>
      </c>
      <c r="AA141" s="143">
        <v>0</v>
      </c>
      <c r="AB141" s="144">
        <v>0</v>
      </c>
      <c r="AC141" s="144">
        <v>0</v>
      </c>
      <c r="AD141" s="210">
        <f>AA141+AB141+AC141</f>
        <v>0</v>
      </c>
      <c r="AE141" s="143">
        <v>0</v>
      </c>
      <c r="AF141" s="144">
        <v>0</v>
      </c>
      <c r="AG141" s="144">
        <v>0</v>
      </c>
      <c r="AH141" s="210">
        <f>AE141+AF141+AG141</f>
        <v>0</v>
      </c>
      <c r="AI141" s="143">
        <v>0</v>
      </c>
      <c r="AJ141" s="144">
        <v>0</v>
      </c>
      <c r="AK141" s="144">
        <v>0</v>
      </c>
      <c r="AL141" s="125">
        <f>AI141+AJ141+AK141</f>
        <v>0</v>
      </c>
      <c r="AM141" s="145">
        <v>0</v>
      </c>
      <c r="AN141" s="146">
        <v>0</v>
      </c>
      <c r="AO141" s="146">
        <v>0</v>
      </c>
      <c r="AP141" s="51">
        <f t="shared" si="77"/>
        <v>0</v>
      </c>
      <c r="AQ141" s="144">
        <v>0</v>
      </c>
      <c r="AR141" s="144">
        <v>0</v>
      </c>
      <c r="AS141" s="144">
        <v>0</v>
      </c>
      <c r="AT141" s="210">
        <f>AQ141+AR141+AS141</f>
        <v>0</v>
      </c>
      <c r="AU141" s="143">
        <v>0</v>
      </c>
      <c r="AV141" s="144">
        <v>0</v>
      </c>
      <c r="AW141" s="144">
        <v>0</v>
      </c>
      <c r="AX141" s="210">
        <f t="shared" si="95"/>
        <v>0</v>
      </c>
      <c r="AY141" s="143">
        <v>0</v>
      </c>
      <c r="AZ141" s="144">
        <v>0</v>
      </c>
      <c r="BA141" s="144">
        <v>0</v>
      </c>
      <c r="BB141" s="210">
        <f t="shared" si="96"/>
        <v>0</v>
      </c>
    </row>
    <row r="142" spans="1:54" ht="13.9" customHeight="1" x14ac:dyDescent="0.2">
      <c r="A142" s="460"/>
      <c r="B142" s="253"/>
      <c r="C142" s="140" t="s">
        <v>175</v>
      </c>
      <c r="D142" s="142">
        <v>14500</v>
      </c>
      <c r="E142" s="250"/>
      <c r="F142" s="161">
        <f t="shared" si="69"/>
        <v>1450</v>
      </c>
      <c r="G142" s="143">
        <v>0</v>
      </c>
      <c r="H142" s="144">
        <v>168.12700000000001</v>
      </c>
      <c r="I142" s="144">
        <v>0</v>
      </c>
      <c r="J142" s="210">
        <f t="shared" si="70"/>
        <v>168.12700000000001</v>
      </c>
      <c r="K142" s="143">
        <v>0</v>
      </c>
      <c r="L142" s="144">
        <v>224.16799999999998</v>
      </c>
      <c r="M142" s="144">
        <v>0</v>
      </c>
      <c r="N142" s="210">
        <f t="shared" ref="N142:N145" si="97">K142+L142+M142</f>
        <v>224.16799999999998</v>
      </c>
      <c r="O142" s="143">
        <v>0</v>
      </c>
      <c r="P142" s="144">
        <v>224.16799999999998</v>
      </c>
      <c r="Q142" s="144">
        <v>0</v>
      </c>
      <c r="R142" s="210">
        <f t="shared" ref="R142:R145" si="98">O142+P142+Q142</f>
        <v>224.16799999999998</v>
      </c>
      <c r="S142" s="143">
        <v>0</v>
      </c>
      <c r="T142" s="144">
        <v>224.16799999999998</v>
      </c>
      <c r="U142" s="144">
        <v>0</v>
      </c>
      <c r="V142" s="210">
        <f t="shared" si="81"/>
        <v>224.16799999999998</v>
      </c>
      <c r="W142" s="143">
        <v>0</v>
      </c>
      <c r="X142" s="144">
        <v>224.16799999999998</v>
      </c>
      <c r="Y142" s="144">
        <v>0</v>
      </c>
      <c r="Z142" s="210">
        <f t="shared" ref="Z142:Z145" si="99">W142+X142+Y142</f>
        <v>224.16799999999998</v>
      </c>
      <c r="AA142" s="143">
        <v>0</v>
      </c>
      <c r="AB142" s="144">
        <v>224.16799999999998</v>
      </c>
      <c r="AC142" s="144">
        <v>0</v>
      </c>
      <c r="AD142" s="210">
        <f t="shared" si="74"/>
        <v>224.16799999999998</v>
      </c>
      <c r="AE142" s="143">
        <v>0</v>
      </c>
      <c r="AF142" s="144">
        <v>224.16799999999998</v>
      </c>
      <c r="AG142" s="144">
        <v>0</v>
      </c>
      <c r="AH142" s="210">
        <f t="shared" si="75"/>
        <v>224.16799999999998</v>
      </c>
      <c r="AI142" s="143">
        <v>1450</v>
      </c>
      <c r="AJ142" s="144">
        <v>112.08499999999999</v>
      </c>
      <c r="AK142" s="144">
        <v>0</v>
      </c>
      <c r="AL142" s="125">
        <f t="shared" si="76"/>
        <v>1562.085</v>
      </c>
      <c r="AM142" s="145">
        <v>0</v>
      </c>
      <c r="AN142" s="146">
        <v>0</v>
      </c>
      <c r="AO142" s="146">
        <v>0</v>
      </c>
      <c r="AP142" s="51">
        <f t="shared" si="77"/>
        <v>0</v>
      </c>
      <c r="AQ142" s="144">
        <v>0</v>
      </c>
      <c r="AR142" s="144">
        <v>0</v>
      </c>
      <c r="AS142" s="144">
        <v>0</v>
      </c>
      <c r="AT142" s="210">
        <f t="shared" ref="AT142:AT145" si="100">AQ142+AR142+AS142</f>
        <v>0</v>
      </c>
      <c r="AU142" s="143">
        <v>0</v>
      </c>
      <c r="AV142" s="144">
        <v>0</v>
      </c>
      <c r="AW142" s="144">
        <v>0</v>
      </c>
      <c r="AX142" s="210">
        <f t="shared" si="79"/>
        <v>0</v>
      </c>
      <c r="AY142" s="143">
        <v>0</v>
      </c>
      <c r="AZ142" s="144">
        <v>0</v>
      </c>
      <c r="BA142" s="144">
        <v>0</v>
      </c>
      <c r="BB142" s="210">
        <f t="shared" si="96"/>
        <v>0</v>
      </c>
    </row>
    <row r="143" spans="1:54" ht="13.9" customHeight="1" x14ac:dyDescent="0.2">
      <c r="A143" s="460"/>
      <c r="B143" s="253"/>
      <c r="C143" s="140" t="s">
        <v>176</v>
      </c>
      <c r="D143" s="142">
        <v>4000</v>
      </c>
      <c r="E143" s="250"/>
      <c r="F143" s="161">
        <f t="shared" si="69"/>
        <v>400</v>
      </c>
      <c r="G143" s="143">
        <v>0</v>
      </c>
      <c r="H143" s="144">
        <v>46.986999999999995</v>
      </c>
      <c r="I143" s="144">
        <v>0</v>
      </c>
      <c r="J143" s="210">
        <f>G143+H143+I143</f>
        <v>46.986999999999995</v>
      </c>
      <c r="K143" s="143">
        <v>0</v>
      </c>
      <c r="L143" s="144">
        <v>62.647999999999996</v>
      </c>
      <c r="M143" s="144">
        <v>0</v>
      </c>
      <c r="N143" s="210">
        <f t="shared" si="97"/>
        <v>62.647999999999996</v>
      </c>
      <c r="O143" s="143">
        <v>0</v>
      </c>
      <c r="P143" s="144">
        <v>62.647999999999996</v>
      </c>
      <c r="Q143" s="144">
        <v>0</v>
      </c>
      <c r="R143" s="210">
        <f t="shared" si="98"/>
        <v>62.647999999999996</v>
      </c>
      <c r="S143" s="143">
        <v>0</v>
      </c>
      <c r="T143" s="144">
        <v>62.647999999999996</v>
      </c>
      <c r="U143" s="144">
        <v>0</v>
      </c>
      <c r="V143" s="210">
        <f t="shared" si="81"/>
        <v>62.647999999999996</v>
      </c>
      <c r="W143" s="143">
        <v>0</v>
      </c>
      <c r="X143" s="144">
        <v>62.647999999999996</v>
      </c>
      <c r="Y143" s="144">
        <v>0</v>
      </c>
      <c r="Z143" s="210">
        <f t="shared" si="99"/>
        <v>62.647999999999996</v>
      </c>
      <c r="AA143" s="143">
        <v>0</v>
      </c>
      <c r="AB143" s="144">
        <v>62.647999999999996</v>
      </c>
      <c r="AC143" s="144">
        <v>0</v>
      </c>
      <c r="AD143" s="210">
        <f t="shared" si="74"/>
        <v>62.647999999999996</v>
      </c>
      <c r="AE143" s="143">
        <v>0</v>
      </c>
      <c r="AF143" s="144">
        <v>62.647999999999996</v>
      </c>
      <c r="AG143" s="144">
        <v>0</v>
      </c>
      <c r="AH143" s="210">
        <f t="shared" si="75"/>
        <v>62.647999999999996</v>
      </c>
      <c r="AI143" s="143">
        <v>0</v>
      </c>
      <c r="AJ143" s="144">
        <v>62.647999999999996</v>
      </c>
      <c r="AK143" s="144">
        <v>0</v>
      </c>
      <c r="AL143" s="125">
        <f t="shared" si="76"/>
        <v>62.647999999999996</v>
      </c>
      <c r="AM143" s="145">
        <v>0</v>
      </c>
      <c r="AN143" s="146">
        <v>62.647999999999996</v>
      </c>
      <c r="AO143" s="146">
        <v>0</v>
      </c>
      <c r="AP143" s="51">
        <f t="shared" si="77"/>
        <v>62.647999999999996</v>
      </c>
      <c r="AQ143" s="144">
        <v>0</v>
      </c>
      <c r="AR143" s="144">
        <v>62.647999999999996</v>
      </c>
      <c r="AS143" s="144">
        <v>0</v>
      </c>
      <c r="AT143" s="210">
        <f t="shared" si="100"/>
        <v>62.647999999999996</v>
      </c>
      <c r="AU143" s="143">
        <v>0</v>
      </c>
      <c r="AV143" s="144">
        <v>62.647999999999996</v>
      </c>
      <c r="AW143" s="144">
        <v>0</v>
      </c>
      <c r="AX143" s="210">
        <f t="shared" si="79"/>
        <v>62.647999999999996</v>
      </c>
      <c r="AY143" s="143">
        <v>400</v>
      </c>
      <c r="AZ143" s="144">
        <v>31.323999999999998</v>
      </c>
      <c r="BA143" s="144">
        <v>0</v>
      </c>
      <c r="BB143" s="210">
        <f t="shared" si="96"/>
        <v>431.32400000000001</v>
      </c>
    </row>
    <row r="144" spans="1:54" ht="13.9" customHeight="1" x14ac:dyDescent="0.2">
      <c r="A144" s="460"/>
      <c r="B144" s="253"/>
      <c r="C144" s="140" t="s">
        <v>177</v>
      </c>
      <c r="D144" s="142">
        <v>1899.0640000000001</v>
      </c>
      <c r="E144" s="250"/>
      <c r="F144" s="161">
        <f t="shared" si="69"/>
        <v>189.90640000000002</v>
      </c>
      <c r="G144" s="143">
        <v>0</v>
      </c>
      <c r="H144" s="144">
        <v>21.658999999999999</v>
      </c>
      <c r="I144" s="144">
        <v>0</v>
      </c>
      <c r="J144" s="210">
        <f t="shared" ref="J144" si="101">G144+H144+I144</f>
        <v>21.658999999999999</v>
      </c>
      <c r="K144" s="143">
        <v>0</v>
      </c>
      <c r="L144" s="144">
        <v>28.879000000000001</v>
      </c>
      <c r="M144" s="144">
        <v>0</v>
      </c>
      <c r="N144" s="210">
        <f t="shared" si="97"/>
        <v>28.879000000000001</v>
      </c>
      <c r="O144" s="143">
        <v>0</v>
      </c>
      <c r="P144" s="144">
        <v>28.879000000000001</v>
      </c>
      <c r="Q144" s="144">
        <v>0</v>
      </c>
      <c r="R144" s="210">
        <f t="shared" si="98"/>
        <v>28.879000000000001</v>
      </c>
      <c r="S144" s="143">
        <v>0</v>
      </c>
      <c r="T144" s="144">
        <v>28.879000000000001</v>
      </c>
      <c r="U144" s="144">
        <v>0</v>
      </c>
      <c r="V144" s="210">
        <f t="shared" si="81"/>
        <v>28.879000000000001</v>
      </c>
      <c r="W144" s="143">
        <v>189.90600000000001</v>
      </c>
      <c r="X144" s="144">
        <v>14.44</v>
      </c>
      <c r="Y144" s="144">
        <v>0</v>
      </c>
      <c r="Z144" s="210">
        <f t="shared" si="99"/>
        <v>204.346</v>
      </c>
      <c r="AA144" s="143">
        <v>0</v>
      </c>
      <c r="AB144" s="144">
        <v>0</v>
      </c>
      <c r="AC144" s="144">
        <v>0</v>
      </c>
      <c r="AD144" s="210">
        <f t="shared" si="74"/>
        <v>0</v>
      </c>
      <c r="AE144" s="143">
        <v>0</v>
      </c>
      <c r="AF144" s="144">
        <v>0</v>
      </c>
      <c r="AG144" s="144">
        <v>0</v>
      </c>
      <c r="AH144" s="210">
        <f t="shared" si="75"/>
        <v>0</v>
      </c>
      <c r="AI144" s="143">
        <v>0</v>
      </c>
      <c r="AJ144" s="144">
        <v>0</v>
      </c>
      <c r="AK144" s="144">
        <v>0</v>
      </c>
      <c r="AL144" s="125">
        <f t="shared" si="76"/>
        <v>0</v>
      </c>
      <c r="AM144" s="145">
        <v>0</v>
      </c>
      <c r="AN144" s="146">
        <v>0</v>
      </c>
      <c r="AO144" s="146">
        <v>0</v>
      </c>
      <c r="AP144" s="51">
        <f t="shared" si="77"/>
        <v>0</v>
      </c>
      <c r="AQ144" s="144">
        <v>0</v>
      </c>
      <c r="AR144" s="144">
        <v>0</v>
      </c>
      <c r="AS144" s="144">
        <v>0</v>
      </c>
      <c r="AT144" s="210">
        <f t="shared" si="100"/>
        <v>0</v>
      </c>
      <c r="AU144" s="143">
        <v>0</v>
      </c>
      <c r="AV144" s="144">
        <v>0</v>
      </c>
      <c r="AW144" s="144">
        <v>0</v>
      </c>
      <c r="AX144" s="210">
        <f t="shared" si="79"/>
        <v>0</v>
      </c>
      <c r="AY144" s="143">
        <v>0</v>
      </c>
      <c r="AZ144" s="144">
        <v>0</v>
      </c>
      <c r="BA144" s="144">
        <v>0</v>
      </c>
      <c r="BB144" s="210">
        <f t="shared" si="96"/>
        <v>0</v>
      </c>
    </row>
    <row r="145" spans="1:54" ht="13.9" customHeight="1" x14ac:dyDescent="0.2">
      <c r="A145" s="460"/>
      <c r="B145" s="253"/>
      <c r="C145" s="140" t="s">
        <v>178</v>
      </c>
      <c r="D145" s="142">
        <v>4500</v>
      </c>
      <c r="E145" s="250"/>
      <c r="F145" s="161">
        <f t="shared" si="69"/>
        <v>450</v>
      </c>
      <c r="G145" s="143">
        <v>0</v>
      </c>
      <c r="H145" s="144">
        <v>52.86</v>
      </c>
      <c r="I145" s="144">
        <v>0</v>
      </c>
      <c r="J145" s="210">
        <f t="shared" si="70"/>
        <v>52.86</v>
      </c>
      <c r="K145" s="143">
        <v>0</v>
      </c>
      <c r="L145" s="144">
        <v>70.478999999999999</v>
      </c>
      <c r="M145" s="144">
        <v>0</v>
      </c>
      <c r="N145" s="210">
        <f t="shared" si="97"/>
        <v>70.478999999999999</v>
      </c>
      <c r="O145" s="143">
        <v>0</v>
      </c>
      <c r="P145" s="144">
        <v>70.478999999999999</v>
      </c>
      <c r="Q145" s="144">
        <v>0</v>
      </c>
      <c r="R145" s="210">
        <f t="shared" si="98"/>
        <v>70.478999999999999</v>
      </c>
      <c r="S145" s="143">
        <v>0</v>
      </c>
      <c r="T145" s="144">
        <v>70.478999999999999</v>
      </c>
      <c r="U145" s="144">
        <v>0</v>
      </c>
      <c r="V145" s="210">
        <f t="shared" si="81"/>
        <v>70.478999999999999</v>
      </c>
      <c r="W145" s="143">
        <v>0</v>
      </c>
      <c r="X145" s="144">
        <v>70.478999999999999</v>
      </c>
      <c r="Y145" s="144">
        <v>0</v>
      </c>
      <c r="Z145" s="210">
        <f t="shared" si="99"/>
        <v>70.478999999999999</v>
      </c>
      <c r="AA145" s="143">
        <v>0</v>
      </c>
      <c r="AB145" s="144">
        <v>70.478999999999999</v>
      </c>
      <c r="AC145" s="144">
        <v>0</v>
      </c>
      <c r="AD145" s="210">
        <f t="shared" si="74"/>
        <v>70.478999999999999</v>
      </c>
      <c r="AE145" s="143">
        <v>0</v>
      </c>
      <c r="AF145" s="144">
        <v>70.478999999999999</v>
      </c>
      <c r="AG145" s="144">
        <v>0</v>
      </c>
      <c r="AH145" s="210">
        <f t="shared" si="75"/>
        <v>70.478999999999999</v>
      </c>
      <c r="AI145" s="143">
        <v>0</v>
      </c>
      <c r="AJ145" s="144">
        <v>70.478999999999999</v>
      </c>
      <c r="AK145" s="144">
        <v>0</v>
      </c>
      <c r="AL145" s="125">
        <f t="shared" si="76"/>
        <v>70.478999999999999</v>
      </c>
      <c r="AM145" s="145">
        <v>0</v>
      </c>
      <c r="AN145" s="146">
        <v>70.478999999999999</v>
      </c>
      <c r="AO145" s="146">
        <v>0</v>
      </c>
      <c r="AP145" s="51">
        <f t="shared" si="77"/>
        <v>70.478999999999999</v>
      </c>
      <c r="AQ145" s="144">
        <v>0</v>
      </c>
      <c r="AR145" s="144">
        <v>70.478999999999999</v>
      </c>
      <c r="AS145" s="144">
        <v>0</v>
      </c>
      <c r="AT145" s="210">
        <f t="shared" si="100"/>
        <v>70.478999999999999</v>
      </c>
      <c r="AU145" s="143">
        <v>0</v>
      </c>
      <c r="AV145" s="144">
        <v>70.478999999999999</v>
      </c>
      <c r="AW145" s="144">
        <v>0</v>
      </c>
      <c r="AX145" s="210">
        <f t="shared" si="79"/>
        <v>70.478999999999999</v>
      </c>
      <c r="AY145" s="143">
        <v>450</v>
      </c>
      <c r="AZ145" s="144">
        <v>105.71899999999999</v>
      </c>
      <c r="BA145" s="144">
        <v>0</v>
      </c>
      <c r="BB145" s="210">
        <f t="shared" si="96"/>
        <v>555.71900000000005</v>
      </c>
    </row>
    <row r="146" spans="1:54" ht="13.9" customHeight="1" x14ac:dyDescent="0.2">
      <c r="A146" s="460"/>
      <c r="B146" s="253"/>
      <c r="C146" s="140" t="s">
        <v>179</v>
      </c>
      <c r="D146" s="142">
        <v>3014.1750000000002</v>
      </c>
      <c r="E146" s="250"/>
      <c r="F146" s="161">
        <f t="shared" si="69"/>
        <v>301.41750000000002</v>
      </c>
      <c r="G146" s="143">
        <v>0</v>
      </c>
      <c r="H146" s="144">
        <v>32.662999999999997</v>
      </c>
      <c r="I146" s="144">
        <v>0</v>
      </c>
      <c r="J146" s="210">
        <f>G146+H146+I146</f>
        <v>32.662999999999997</v>
      </c>
      <c r="K146" s="143">
        <v>301.41800000000001</v>
      </c>
      <c r="L146" s="144">
        <v>21.774999999999999</v>
      </c>
      <c r="M146" s="144">
        <v>0</v>
      </c>
      <c r="N146" s="210">
        <f>K146+L146+M146</f>
        <v>323.19299999999998</v>
      </c>
      <c r="O146" s="143">
        <v>0</v>
      </c>
      <c r="P146" s="144">
        <v>0</v>
      </c>
      <c r="Q146" s="144">
        <v>0</v>
      </c>
      <c r="R146" s="210">
        <f>O146+P146+Q146</f>
        <v>0</v>
      </c>
      <c r="S146" s="143">
        <v>0</v>
      </c>
      <c r="T146" s="144">
        <v>0</v>
      </c>
      <c r="U146" s="144">
        <v>0</v>
      </c>
      <c r="V146" s="210">
        <f t="shared" si="81"/>
        <v>0</v>
      </c>
      <c r="W146" s="143">
        <v>0</v>
      </c>
      <c r="X146" s="144">
        <v>0</v>
      </c>
      <c r="Y146" s="144">
        <v>0</v>
      </c>
      <c r="Z146" s="210">
        <f>W146+X146+Y146</f>
        <v>0</v>
      </c>
      <c r="AA146" s="143">
        <v>0</v>
      </c>
      <c r="AB146" s="144">
        <v>0</v>
      </c>
      <c r="AC146" s="144">
        <v>0</v>
      </c>
      <c r="AD146" s="210">
        <f>AA146+AB146+AC146</f>
        <v>0</v>
      </c>
      <c r="AE146" s="143">
        <v>0</v>
      </c>
      <c r="AF146" s="144">
        <v>0</v>
      </c>
      <c r="AG146" s="144">
        <v>0</v>
      </c>
      <c r="AH146" s="210">
        <f>AE146+AF146+AG146</f>
        <v>0</v>
      </c>
      <c r="AI146" s="143">
        <v>0</v>
      </c>
      <c r="AJ146" s="144">
        <v>0</v>
      </c>
      <c r="AK146" s="144">
        <v>0</v>
      </c>
      <c r="AL146" s="125">
        <f>AI146+AJ146+AK146</f>
        <v>0</v>
      </c>
      <c r="AM146" s="145">
        <v>0</v>
      </c>
      <c r="AN146" s="146">
        <v>0</v>
      </c>
      <c r="AO146" s="146">
        <v>0</v>
      </c>
      <c r="AP146" s="51">
        <f t="shared" si="77"/>
        <v>0</v>
      </c>
      <c r="AQ146" s="144">
        <v>0</v>
      </c>
      <c r="AR146" s="144">
        <v>0</v>
      </c>
      <c r="AS146" s="144">
        <v>0</v>
      </c>
      <c r="AT146" s="210">
        <f>AQ146+AR146+AS146</f>
        <v>0</v>
      </c>
      <c r="AU146" s="143">
        <v>0</v>
      </c>
      <c r="AV146" s="144">
        <v>0</v>
      </c>
      <c r="AW146" s="144">
        <v>0</v>
      </c>
      <c r="AX146" s="210">
        <f>AU146+AV146+AW146</f>
        <v>0</v>
      </c>
      <c r="AY146" s="143">
        <v>0</v>
      </c>
      <c r="AZ146" s="144">
        <v>0</v>
      </c>
      <c r="BA146" s="144">
        <v>0</v>
      </c>
      <c r="BB146" s="210">
        <f>AY146+AZ146+BA146</f>
        <v>0</v>
      </c>
    </row>
    <row r="147" spans="1:54" ht="13.9" customHeight="1" x14ac:dyDescent="0.2">
      <c r="A147" s="460"/>
      <c r="B147" s="253"/>
      <c r="C147" s="140" t="s">
        <v>180</v>
      </c>
      <c r="D147" s="142">
        <v>15018.463</v>
      </c>
      <c r="E147" s="250"/>
      <c r="F147" s="161">
        <f t="shared" si="69"/>
        <v>1501.8462999999999</v>
      </c>
      <c r="G147" s="143">
        <v>0</v>
      </c>
      <c r="H147" s="144">
        <v>168.44400000000002</v>
      </c>
      <c r="I147" s="144">
        <v>0</v>
      </c>
      <c r="J147" s="210">
        <f>G147+H147+I147</f>
        <v>168.44400000000002</v>
      </c>
      <c r="K147" s="143">
        <v>0</v>
      </c>
      <c r="L147" s="144">
        <v>224.59199999999998</v>
      </c>
      <c r="M147" s="144">
        <v>0</v>
      </c>
      <c r="N147" s="210">
        <f>K147+L147+M147</f>
        <v>224.59199999999998</v>
      </c>
      <c r="O147" s="143">
        <v>0</v>
      </c>
      <c r="P147" s="144">
        <v>224.59199999999998</v>
      </c>
      <c r="Q147" s="144">
        <v>0</v>
      </c>
      <c r="R147" s="210">
        <f>O147+P147+Q147</f>
        <v>224.59199999999998</v>
      </c>
      <c r="S147" s="143">
        <v>1501.847</v>
      </c>
      <c r="T147" s="144">
        <v>112.29500000000002</v>
      </c>
      <c r="U147" s="144">
        <v>0</v>
      </c>
      <c r="V147" s="210">
        <f t="shared" si="81"/>
        <v>1614.1420000000001</v>
      </c>
      <c r="W147" s="143">
        <v>0</v>
      </c>
      <c r="X147" s="144">
        <v>0</v>
      </c>
      <c r="Y147" s="144">
        <v>0</v>
      </c>
      <c r="Z147" s="210">
        <f>W147+X147+Y147</f>
        <v>0</v>
      </c>
      <c r="AA147" s="143">
        <v>0</v>
      </c>
      <c r="AB147" s="144">
        <v>0</v>
      </c>
      <c r="AC147" s="144">
        <v>0</v>
      </c>
      <c r="AD147" s="210">
        <f t="shared" ref="AD147:AD163" si="102">AA147+AB147+AC147</f>
        <v>0</v>
      </c>
      <c r="AE147" s="143">
        <v>0</v>
      </c>
      <c r="AF147" s="144">
        <v>0</v>
      </c>
      <c r="AG147" s="144">
        <v>0</v>
      </c>
      <c r="AH147" s="210">
        <f>AE147+AF147+AG147</f>
        <v>0</v>
      </c>
      <c r="AI147" s="143">
        <v>0</v>
      </c>
      <c r="AJ147" s="144">
        <v>0</v>
      </c>
      <c r="AK147" s="144">
        <v>0</v>
      </c>
      <c r="AL147" s="125">
        <f t="shared" ref="AL147:AL163" si="103">AI147+AJ147+AK147</f>
        <v>0</v>
      </c>
      <c r="AM147" s="145">
        <v>0</v>
      </c>
      <c r="AN147" s="146">
        <v>0</v>
      </c>
      <c r="AO147" s="146">
        <v>0</v>
      </c>
      <c r="AP147" s="51">
        <f t="shared" si="77"/>
        <v>0</v>
      </c>
      <c r="AQ147" s="144">
        <v>0</v>
      </c>
      <c r="AR147" s="144">
        <v>0</v>
      </c>
      <c r="AS147" s="144">
        <v>0</v>
      </c>
      <c r="AT147" s="210">
        <f>AQ147+AR147+AS147</f>
        <v>0</v>
      </c>
      <c r="AU147" s="143">
        <v>0</v>
      </c>
      <c r="AV147" s="144">
        <v>0</v>
      </c>
      <c r="AW147" s="144">
        <v>0</v>
      </c>
      <c r="AX147" s="210">
        <f>AU147+AV147+AW147</f>
        <v>0</v>
      </c>
      <c r="AY147" s="143">
        <v>0</v>
      </c>
      <c r="AZ147" s="144">
        <v>0</v>
      </c>
      <c r="BA147" s="144">
        <v>0</v>
      </c>
      <c r="BB147" s="210">
        <f>AY147+AZ147+BA147</f>
        <v>0</v>
      </c>
    </row>
    <row r="148" spans="1:54" ht="13.9" customHeight="1" x14ac:dyDescent="0.2">
      <c r="A148" s="460"/>
      <c r="B148" s="253"/>
      <c r="C148" s="140" t="s">
        <v>181</v>
      </c>
      <c r="D148" s="142">
        <v>20650</v>
      </c>
      <c r="E148" s="250"/>
      <c r="F148" s="161">
        <f t="shared" si="69"/>
        <v>2065</v>
      </c>
      <c r="G148" s="143">
        <v>0</v>
      </c>
      <c r="H148" s="144">
        <v>243.35000000000002</v>
      </c>
      <c r="I148" s="144">
        <v>0</v>
      </c>
      <c r="J148" s="210">
        <f t="shared" ref="J148:J162" si="104">G148+H148+I148</f>
        <v>243.35000000000002</v>
      </c>
      <c r="K148" s="143">
        <v>0</v>
      </c>
      <c r="L148" s="144">
        <v>324.46699999999998</v>
      </c>
      <c r="M148" s="144">
        <v>0</v>
      </c>
      <c r="N148" s="210">
        <f t="shared" ref="N148:N163" si="105">K148+L148+M148</f>
        <v>324.46699999999998</v>
      </c>
      <c r="O148" s="143">
        <v>0</v>
      </c>
      <c r="P148" s="144">
        <v>324.46699999999998</v>
      </c>
      <c r="Q148" s="144">
        <v>0</v>
      </c>
      <c r="R148" s="210">
        <f t="shared" ref="R148:R163" si="106">O148+P148+Q148</f>
        <v>324.46699999999998</v>
      </c>
      <c r="S148" s="143">
        <v>0</v>
      </c>
      <c r="T148" s="144">
        <v>324.46699999999998</v>
      </c>
      <c r="U148" s="144">
        <v>0</v>
      </c>
      <c r="V148" s="210">
        <f t="shared" si="81"/>
        <v>324.46699999999998</v>
      </c>
      <c r="W148" s="143">
        <v>0</v>
      </c>
      <c r="X148" s="144">
        <v>324.46699999999998</v>
      </c>
      <c r="Y148" s="144">
        <v>0</v>
      </c>
      <c r="Z148" s="210">
        <f t="shared" ref="Z148:Z163" si="107">W148+X148+Y148</f>
        <v>324.46699999999998</v>
      </c>
      <c r="AA148" s="143">
        <v>0</v>
      </c>
      <c r="AB148" s="144">
        <v>324.46699999999998</v>
      </c>
      <c r="AC148" s="144">
        <v>0</v>
      </c>
      <c r="AD148" s="210">
        <f t="shared" si="102"/>
        <v>324.46699999999998</v>
      </c>
      <c r="AE148" s="143">
        <v>0</v>
      </c>
      <c r="AF148" s="144">
        <v>324.46699999999998</v>
      </c>
      <c r="AG148" s="144">
        <v>0</v>
      </c>
      <c r="AH148" s="210">
        <f t="shared" ref="AH148:AH163" si="108">AE148+AF148+AG148</f>
        <v>324.46699999999998</v>
      </c>
      <c r="AI148" s="143">
        <v>0</v>
      </c>
      <c r="AJ148" s="144">
        <v>324.46699999999998</v>
      </c>
      <c r="AK148" s="144">
        <v>0</v>
      </c>
      <c r="AL148" s="125">
        <f t="shared" si="103"/>
        <v>324.46699999999998</v>
      </c>
      <c r="AM148" s="145">
        <v>0</v>
      </c>
      <c r="AN148" s="146">
        <v>324.46699999999998</v>
      </c>
      <c r="AO148" s="146">
        <v>0</v>
      </c>
      <c r="AP148" s="51">
        <f t="shared" si="77"/>
        <v>324.46699999999998</v>
      </c>
      <c r="AQ148" s="144">
        <v>2065</v>
      </c>
      <c r="AR148" s="144">
        <v>162.233</v>
      </c>
      <c r="AS148" s="144">
        <v>0</v>
      </c>
      <c r="AT148" s="210">
        <f t="shared" ref="AT148:AT163" si="109">AQ148+AR148+AS148</f>
        <v>2227.2330000000002</v>
      </c>
      <c r="AU148" s="143">
        <v>0</v>
      </c>
      <c r="AV148" s="144">
        <v>0</v>
      </c>
      <c r="AW148" s="144">
        <v>0</v>
      </c>
      <c r="AX148" s="210">
        <f t="shared" ref="AX148:AX163" si="110">AU148+AV148+AW148</f>
        <v>0</v>
      </c>
      <c r="AY148" s="143">
        <v>0</v>
      </c>
      <c r="AZ148" s="144">
        <v>0</v>
      </c>
      <c r="BA148" s="144">
        <v>0</v>
      </c>
      <c r="BB148" s="210">
        <f t="shared" ref="BB148" si="111">AY148+AZ148+BA148</f>
        <v>0</v>
      </c>
    </row>
    <row r="149" spans="1:54" ht="13.9" customHeight="1" x14ac:dyDescent="0.2">
      <c r="A149" s="460"/>
      <c r="B149" s="253"/>
      <c r="C149" s="140" t="s">
        <v>182</v>
      </c>
      <c r="D149" s="142">
        <v>18000</v>
      </c>
      <c r="E149" s="250"/>
      <c r="F149" s="161">
        <f t="shared" si="69"/>
        <v>1800</v>
      </c>
      <c r="G149" s="143">
        <v>0</v>
      </c>
      <c r="H149" s="144">
        <v>196.42400000000001</v>
      </c>
      <c r="I149" s="144">
        <v>0</v>
      </c>
      <c r="J149" s="210">
        <f t="shared" si="104"/>
        <v>196.42400000000001</v>
      </c>
      <c r="K149" s="143">
        <v>0</v>
      </c>
      <c r="L149" s="144">
        <v>261.89800000000002</v>
      </c>
      <c r="M149" s="144">
        <v>0</v>
      </c>
      <c r="N149" s="210">
        <f t="shared" si="105"/>
        <v>261.89800000000002</v>
      </c>
      <c r="O149" s="143">
        <v>0</v>
      </c>
      <c r="P149" s="144">
        <v>261.89800000000002</v>
      </c>
      <c r="Q149" s="144">
        <v>0</v>
      </c>
      <c r="R149" s="210">
        <f t="shared" si="106"/>
        <v>261.89800000000002</v>
      </c>
      <c r="S149" s="143">
        <v>0</v>
      </c>
      <c r="T149" s="144">
        <v>327.37299999999999</v>
      </c>
      <c r="U149" s="144">
        <v>0</v>
      </c>
      <c r="V149" s="210">
        <f t="shared" si="81"/>
        <v>327.37299999999999</v>
      </c>
      <c r="W149" s="143">
        <v>0</v>
      </c>
      <c r="X149" s="144">
        <v>261.89800000000002</v>
      </c>
      <c r="Y149" s="144">
        <v>0</v>
      </c>
      <c r="Z149" s="210">
        <f t="shared" si="107"/>
        <v>261.89800000000002</v>
      </c>
      <c r="AA149" s="143">
        <v>0</v>
      </c>
      <c r="AB149" s="144">
        <v>261.89800000000002</v>
      </c>
      <c r="AC149" s="144">
        <v>0</v>
      </c>
      <c r="AD149" s="210">
        <f t="shared" si="102"/>
        <v>261.89800000000002</v>
      </c>
      <c r="AE149" s="143">
        <v>0</v>
      </c>
      <c r="AF149" s="144">
        <v>261.89800000000002</v>
      </c>
      <c r="AG149" s="144">
        <v>0</v>
      </c>
      <c r="AH149" s="210">
        <f t="shared" si="108"/>
        <v>261.89800000000002</v>
      </c>
      <c r="AI149" s="143">
        <v>0</v>
      </c>
      <c r="AJ149" s="144">
        <v>261.89800000000002</v>
      </c>
      <c r="AK149" s="144">
        <v>0</v>
      </c>
      <c r="AL149" s="125">
        <f t="shared" si="103"/>
        <v>261.89800000000002</v>
      </c>
      <c r="AM149" s="145">
        <v>0</v>
      </c>
      <c r="AN149" s="146">
        <v>261.89800000000002</v>
      </c>
      <c r="AO149" s="146">
        <v>0</v>
      </c>
      <c r="AP149" s="51">
        <f t="shared" si="77"/>
        <v>261.89800000000002</v>
      </c>
      <c r="AQ149" s="144">
        <v>0</v>
      </c>
      <c r="AR149" s="144">
        <v>261.89800000000002</v>
      </c>
      <c r="AS149" s="144">
        <v>0</v>
      </c>
      <c r="AT149" s="210">
        <f t="shared" si="109"/>
        <v>261.89800000000002</v>
      </c>
      <c r="AU149" s="143">
        <v>0</v>
      </c>
      <c r="AV149" s="144">
        <v>261.89800000000002</v>
      </c>
      <c r="AW149" s="144">
        <v>0</v>
      </c>
      <c r="AX149" s="210">
        <f>AU149+AV149+AW149</f>
        <v>261.89800000000002</v>
      </c>
      <c r="AY149" s="143">
        <v>1800</v>
      </c>
      <c r="AZ149" s="144">
        <v>1178.5410000000002</v>
      </c>
      <c r="BA149" s="144">
        <v>0</v>
      </c>
      <c r="BB149" s="210">
        <f>AY149+AZ149+BA149</f>
        <v>2978.5410000000002</v>
      </c>
    </row>
    <row r="150" spans="1:54" ht="13.9" customHeight="1" x14ac:dyDescent="0.2">
      <c r="A150" s="460"/>
      <c r="B150" s="254"/>
      <c r="C150" s="140" t="s">
        <v>183</v>
      </c>
      <c r="D150" s="142">
        <v>2048.4180000000001</v>
      </c>
      <c r="E150" s="250"/>
      <c r="F150" s="161">
        <f t="shared" si="69"/>
        <v>204.84180000000001</v>
      </c>
      <c r="G150" s="143">
        <v>0</v>
      </c>
      <c r="H150" s="144">
        <v>22.196999999999999</v>
      </c>
      <c r="I150" s="144">
        <v>0</v>
      </c>
      <c r="J150" s="210">
        <f t="shared" si="104"/>
        <v>22.196999999999999</v>
      </c>
      <c r="K150" s="143">
        <v>204.84199999999998</v>
      </c>
      <c r="L150" s="144">
        <v>22.196999999999999</v>
      </c>
      <c r="M150" s="144">
        <v>0</v>
      </c>
      <c r="N150" s="210">
        <f t="shared" si="105"/>
        <v>227.03899999999999</v>
      </c>
      <c r="O150" s="143">
        <v>0</v>
      </c>
      <c r="P150" s="144">
        <v>0</v>
      </c>
      <c r="Q150" s="144">
        <v>0</v>
      </c>
      <c r="R150" s="210">
        <f t="shared" si="106"/>
        <v>0</v>
      </c>
      <c r="S150" s="143">
        <v>0</v>
      </c>
      <c r="T150" s="144">
        <v>0</v>
      </c>
      <c r="U150" s="144">
        <v>0</v>
      </c>
      <c r="V150" s="210">
        <f t="shared" si="81"/>
        <v>0</v>
      </c>
      <c r="W150" s="143">
        <v>0</v>
      </c>
      <c r="X150" s="144">
        <v>0</v>
      </c>
      <c r="Y150" s="144">
        <v>0</v>
      </c>
      <c r="Z150" s="210">
        <f t="shared" si="107"/>
        <v>0</v>
      </c>
      <c r="AA150" s="143">
        <v>0</v>
      </c>
      <c r="AB150" s="144">
        <v>0</v>
      </c>
      <c r="AC150" s="144">
        <v>0</v>
      </c>
      <c r="AD150" s="210">
        <f t="shared" si="102"/>
        <v>0</v>
      </c>
      <c r="AE150" s="143">
        <v>0</v>
      </c>
      <c r="AF150" s="144">
        <v>0</v>
      </c>
      <c r="AG150" s="144">
        <v>0</v>
      </c>
      <c r="AH150" s="210">
        <f t="shared" si="108"/>
        <v>0</v>
      </c>
      <c r="AI150" s="143">
        <v>0</v>
      </c>
      <c r="AJ150" s="144">
        <v>0</v>
      </c>
      <c r="AK150" s="144">
        <v>0</v>
      </c>
      <c r="AL150" s="125">
        <f t="shared" si="103"/>
        <v>0</v>
      </c>
      <c r="AM150" s="145">
        <v>0</v>
      </c>
      <c r="AN150" s="146">
        <v>0</v>
      </c>
      <c r="AO150" s="146">
        <v>0</v>
      </c>
      <c r="AP150" s="51">
        <f t="shared" si="77"/>
        <v>0</v>
      </c>
      <c r="AQ150" s="144">
        <v>0</v>
      </c>
      <c r="AR150" s="144">
        <v>0</v>
      </c>
      <c r="AS150" s="144">
        <v>0</v>
      </c>
      <c r="AT150" s="210">
        <f t="shared" si="109"/>
        <v>0</v>
      </c>
      <c r="AU150" s="143">
        <v>0</v>
      </c>
      <c r="AV150" s="144">
        <v>0</v>
      </c>
      <c r="AW150" s="144">
        <v>0</v>
      </c>
      <c r="AX150" s="210">
        <f t="shared" si="110"/>
        <v>0</v>
      </c>
      <c r="AY150" s="143">
        <v>0</v>
      </c>
      <c r="AZ150" s="144">
        <v>0</v>
      </c>
      <c r="BA150" s="144">
        <v>0</v>
      </c>
      <c r="BB150" s="210">
        <f t="shared" ref="BB150:BB154" si="112">AY150+AZ150+BA150</f>
        <v>0</v>
      </c>
    </row>
    <row r="151" spans="1:54" ht="13.9" customHeight="1" x14ac:dyDescent="0.2">
      <c r="A151" s="460"/>
      <c r="B151" s="254"/>
      <c r="C151" s="140" t="s">
        <v>184</v>
      </c>
      <c r="D151" s="142">
        <v>15500</v>
      </c>
      <c r="E151" s="250"/>
      <c r="F151" s="161">
        <f t="shared" si="69"/>
        <v>1550</v>
      </c>
      <c r="G151" s="143">
        <v>0</v>
      </c>
      <c r="H151" s="144">
        <v>180.89699999999999</v>
      </c>
      <c r="I151" s="144">
        <v>0</v>
      </c>
      <c r="J151" s="210">
        <f t="shared" si="104"/>
        <v>180.89699999999999</v>
      </c>
      <c r="K151" s="143">
        <v>0</v>
      </c>
      <c r="L151" s="144">
        <v>241.196</v>
      </c>
      <c r="M151" s="144">
        <v>0</v>
      </c>
      <c r="N151" s="210">
        <f t="shared" si="105"/>
        <v>241.196</v>
      </c>
      <c r="O151" s="143">
        <v>0</v>
      </c>
      <c r="P151" s="144">
        <v>241.196</v>
      </c>
      <c r="Q151" s="144">
        <v>0</v>
      </c>
      <c r="R151" s="210">
        <f t="shared" si="106"/>
        <v>241.196</v>
      </c>
      <c r="S151" s="143">
        <v>0</v>
      </c>
      <c r="T151" s="144">
        <v>241.196</v>
      </c>
      <c r="U151" s="144">
        <v>0</v>
      </c>
      <c r="V151" s="210">
        <f t="shared" si="81"/>
        <v>241.196</v>
      </c>
      <c r="W151" s="143">
        <v>0</v>
      </c>
      <c r="X151" s="144">
        <v>241.196</v>
      </c>
      <c r="Y151" s="144">
        <v>0</v>
      </c>
      <c r="Z151" s="210">
        <f t="shared" si="107"/>
        <v>241.196</v>
      </c>
      <c r="AA151" s="143">
        <v>0</v>
      </c>
      <c r="AB151" s="144">
        <v>241.196</v>
      </c>
      <c r="AC151" s="144">
        <v>0</v>
      </c>
      <c r="AD151" s="210">
        <f t="shared" si="102"/>
        <v>241.196</v>
      </c>
      <c r="AE151" s="143">
        <v>0</v>
      </c>
      <c r="AF151" s="144">
        <v>241.196</v>
      </c>
      <c r="AG151" s="144">
        <v>0</v>
      </c>
      <c r="AH151" s="210">
        <f t="shared" si="108"/>
        <v>241.196</v>
      </c>
      <c r="AI151" s="143">
        <v>0</v>
      </c>
      <c r="AJ151" s="144">
        <v>241.196</v>
      </c>
      <c r="AK151" s="144">
        <v>0</v>
      </c>
      <c r="AL151" s="125">
        <f t="shared" si="103"/>
        <v>241.196</v>
      </c>
      <c r="AM151" s="145">
        <v>0</v>
      </c>
      <c r="AN151" s="146">
        <v>241.196</v>
      </c>
      <c r="AO151" s="146">
        <v>0</v>
      </c>
      <c r="AP151" s="51">
        <f t="shared" si="77"/>
        <v>241.196</v>
      </c>
      <c r="AQ151" s="144">
        <v>0</v>
      </c>
      <c r="AR151" s="144">
        <v>241.196</v>
      </c>
      <c r="AS151" s="144">
        <v>0</v>
      </c>
      <c r="AT151" s="210">
        <f t="shared" si="109"/>
        <v>241.196</v>
      </c>
      <c r="AU151" s="143">
        <v>0</v>
      </c>
      <c r="AV151" s="144">
        <v>241.196</v>
      </c>
      <c r="AW151" s="144">
        <v>0</v>
      </c>
      <c r="AX151" s="210">
        <f t="shared" si="110"/>
        <v>241.196</v>
      </c>
      <c r="AY151" s="143">
        <v>1550</v>
      </c>
      <c r="AZ151" s="144">
        <v>663.28899999999999</v>
      </c>
      <c r="BA151" s="144">
        <v>0</v>
      </c>
      <c r="BB151" s="210">
        <f t="shared" si="112"/>
        <v>2213.2889999999998</v>
      </c>
    </row>
    <row r="152" spans="1:54" ht="13.9" customHeight="1" x14ac:dyDescent="0.2">
      <c r="A152" s="460"/>
      <c r="B152" s="254"/>
      <c r="C152" s="140" t="s">
        <v>185</v>
      </c>
      <c r="D152" s="142">
        <v>20000</v>
      </c>
      <c r="E152" s="250"/>
      <c r="F152" s="161">
        <f t="shared" si="69"/>
        <v>2000</v>
      </c>
      <c r="G152" s="143">
        <v>0</v>
      </c>
      <c r="H152" s="144">
        <v>218.24799999999999</v>
      </c>
      <c r="I152" s="144">
        <v>0</v>
      </c>
      <c r="J152" s="210">
        <f t="shared" si="104"/>
        <v>218.24799999999999</v>
      </c>
      <c r="K152" s="143">
        <v>0</v>
      </c>
      <c r="L152" s="144">
        <v>290.99700000000001</v>
      </c>
      <c r="M152" s="144">
        <v>0</v>
      </c>
      <c r="N152" s="210">
        <f t="shared" si="105"/>
        <v>290.99700000000001</v>
      </c>
      <c r="O152" s="143">
        <v>0</v>
      </c>
      <c r="P152" s="144">
        <v>290.99700000000001</v>
      </c>
      <c r="Q152" s="144">
        <v>0</v>
      </c>
      <c r="R152" s="210">
        <f t="shared" si="106"/>
        <v>290.99700000000001</v>
      </c>
      <c r="S152" s="143">
        <v>0</v>
      </c>
      <c r="T152" s="144">
        <v>290.99700000000001</v>
      </c>
      <c r="U152" s="144">
        <v>0</v>
      </c>
      <c r="V152" s="210">
        <f t="shared" si="81"/>
        <v>290.99700000000001</v>
      </c>
      <c r="W152" s="143">
        <v>0</v>
      </c>
      <c r="X152" s="144">
        <v>290.99700000000001</v>
      </c>
      <c r="Y152" s="144">
        <v>0</v>
      </c>
      <c r="Z152" s="210">
        <f t="shared" si="107"/>
        <v>290.99700000000001</v>
      </c>
      <c r="AA152" s="143">
        <v>0</v>
      </c>
      <c r="AB152" s="144">
        <v>290.99700000000001</v>
      </c>
      <c r="AC152" s="144">
        <v>0</v>
      </c>
      <c r="AD152" s="210">
        <f t="shared" si="102"/>
        <v>290.99700000000001</v>
      </c>
      <c r="AE152" s="143">
        <v>0</v>
      </c>
      <c r="AF152" s="144">
        <v>290.99700000000001</v>
      </c>
      <c r="AG152" s="144">
        <v>0</v>
      </c>
      <c r="AH152" s="210">
        <f t="shared" si="108"/>
        <v>290.99700000000001</v>
      </c>
      <c r="AI152" s="143">
        <v>0</v>
      </c>
      <c r="AJ152" s="144">
        <v>290.99700000000001</v>
      </c>
      <c r="AK152" s="144">
        <v>0</v>
      </c>
      <c r="AL152" s="125">
        <f t="shared" si="103"/>
        <v>290.99700000000001</v>
      </c>
      <c r="AM152" s="145">
        <v>0</v>
      </c>
      <c r="AN152" s="146">
        <v>290.99700000000001</v>
      </c>
      <c r="AO152" s="146">
        <v>0</v>
      </c>
      <c r="AP152" s="51">
        <f t="shared" si="77"/>
        <v>290.99700000000001</v>
      </c>
      <c r="AQ152" s="144">
        <v>0</v>
      </c>
      <c r="AR152" s="144">
        <v>290.99700000000001</v>
      </c>
      <c r="AS152" s="144">
        <v>0</v>
      </c>
      <c r="AT152" s="210">
        <f t="shared" si="109"/>
        <v>290.99700000000001</v>
      </c>
      <c r="AU152" s="143">
        <v>0</v>
      </c>
      <c r="AV152" s="144">
        <v>290.99700000000001</v>
      </c>
      <c r="AW152" s="144">
        <v>0</v>
      </c>
      <c r="AX152" s="210">
        <f t="shared" si="110"/>
        <v>290.99700000000001</v>
      </c>
      <c r="AY152" s="143">
        <v>2000</v>
      </c>
      <c r="AZ152" s="144">
        <v>1673.2330000000002</v>
      </c>
      <c r="BA152" s="144">
        <v>0</v>
      </c>
      <c r="BB152" s="210">
        <f t="shared" si="112"/>
        <v>3673.2330000000002</v>
      </c>
    </row>
    <row r="153" spans="1:54" ht="13.9" customHeight="1" x14ac:dyDescent="0.2">
      <c r="A153" s="460"/>
      <c r="B153" s="254"/>
      <c r="C153" s="140" t="s">
        <v>186</v>
      </c>
      <c r="D153" s="142">
        <v>6500</v>
      </c>
      <c r="E153" s="250"/>
      <c r="F153" s="161">
        <f t="shared" si="69"/>
        <v>650</v>
      </c>
      <c r="G153" s="143">
        <v>650</v>
      </c>
      <c r="H153" s="144">
        <v>45.314999999999998</v>
      </c>
      <c r="I153" s="144">
        <v>0</v>
      </c>
      <c r="J153" s="210">
        <f t="shared" si="104"/>
        <v>695.31500000000005</v>
      </c>
      <c r="K153" s="143">
        <v>0</v>
      </c>
      <c r="L153" s="144">
        <v>0</v>
      </c>
      <c r="M153" s="144">
        <v>0</v>
      </c>
      <c r="N153" s="210">
        <f t="shared" si="105"/>
        <v>0</v>
      </c>
      <c r="O153" s="143">
        <v>0</v>
      </c>
      <c r="P153" s="144">
        <v>0</v>
      </c>
      <c r="Q153" s="144">
        <v>0</v>
      </c>
      <c r="R153" s="210">
        <f t="shared" si="106"/>
        <v>0</v>
      </c>
      <c r="S153" s="143">
        <v>0</v>
      </c>
      <c r="T153" s="144">
        <v>0</v>
      </c>
      <c r="U153" s="144">
        <v>0</v>
      </c>
      <c r="V153" s="210">
        <f t="shared" si="81"/>
        <v>0</v>
      </c>
      <c r="W153" s="143">
        <v>0</v>
      </c>
      <c r="X153" s="144">
        <v>0</v>
      </c>
      <c r="Y153" s="144">
        <v>0</v>
      </c>
      <c r="Z153" s="210">
        <f t="shared" si="107"/>
        <v>0</v>
      </c>
      <c r="AA153" s="143">
        <v>0</v>
      </c>
      <c r="AB153" s="144">
        <v>0</v>
      </c>
      <c r="AC153" s="144">
        <v>0</v>
      </c>
      <c r="AD153" s="210">
        <f t="shared" si="102"/>
        <v>0</v>
      </c>
      <c r="AE153" s="143">
        <v>0</v>
      </c>
      <c r="AF153" s="144">
        <v>0</v>
      </c>
      <c r="AG153" s="144">
        <v>0</v>
      </c>
      <c r="AH153" s="210">
        <f t="shared" si="108"/>
        <v>0</v>
      </c>
      <c r="AI153" s="143">
        <v>0</v>
      </c>
      <c r="AJ153" s="144">
        <v>0</v>
      </c>
      <c r="AK153" s="144">
        <v>0</v>
      </c>
      <c r="AL153" s="125">
        <f t="shared" si="103"/>
        <v>0</v>
      </c>
      <c r="AM153" s="145">
        <v>0</v>
      </c>
      <c r="AN153" s="146">
        <v>0</v>
      </c>
      <c r="AO153" s="146">
        <v>0</v>
      </c>
      <c r="AP153" s="51">
        <f t="shared" si="77"/>
        <v>0</v>
      </c>
      <c r="AQ153" s="144">
        <v>0</v>
      </c>
      <c r="AR153" s="144">
        <v>0</v>
      </c>
      <c r="AS153" s="144">
        <v>0</v>
      </c>
      <c r="AT153" s="210">
        <f t="shared" si="109"/>
        <v>0</v>
      </c>
      <c r="AU153" s="143">
        <v>0</v>
      </c>
      <c r="AV153" s="144">
        <v>0</v>
      </c>
      <c r="AW153" s="144">
        <v>0</v>
      </c>
      <c r="AX153" s="210">
        <f t="shared" si="110"/>
        <v>0</v>
      </c>
      <c r="AY153" s="143">
        <v>0</v>
      </c>
      <c r="AZ153" s="144">
        <v>0</v>
      </c>
      <c r="BA153" s="144">
        <v>0</v>
      </c>
      <c r="BB153" s="210">
        <f t="shared" si="112"/>
        <v>0</v>
      </c>
    </row>
    <row r="154" spans="1:54" ht="13.9" customHeight="1" x14ac:dyDescent="0.2">
      <c r="A154" s="460"/>
      <c r="B154" s="255"/>
      <c r="C154" s="140" t="s">
        <v>187</v>
      </c>
      <c r="D154" s="142">
        <v>550</v>
      </c>
      <c r="E154" s="178"/>
      <c r="F154" s="161">
        <f t="shared" si="69"/>
        <v>55</v>
      </c>
      <c r="G154" s="143">
        <v>0</v>
      </c>
      <c r="H154" s="144">
        <v>6.1689999999999996</v>
      </c>
      <c r="I154" s="144">
        <v>0</v>
      </c>
      <c r="J154" s="210">
        <f t="shared" si="104"/>
        <v>6.1689999999999996</v>
      </c>
      <c r="K154" s="143">
        <v>0</v>
      </c>
      <c r="L154" s="144">
        <v>8.2249999999999996</v>
      </c>
      <c r="M154" s="144">
        <v>0</v>
      </c>
      <c r="N154" s="210">
        <f t="shared" si="105"/>
        <v>8.2249999999999996</v>
      </c>
      <c r="O154" s="143">
        <v>0</v>
      </c>
      <c r="P154" s="144">
        <v>8.2249999999999996</v>
      </c>
      <c r="Q154" s="144">
        <v>0</v>
      </c>
      <c r="R154" s="210">
        <f t="shared" si="106"/>
        <v>8.2249999999999996</v>
      </c>
      <c r="S154" s="143">
        <v>55</v>
      </c>
      <c r="T154" s="144">
        <v>6.1689999999999996</v>
      </c>
      <c r="U154" s="144">
        <v>0</v>
      </c>
      <c r="V154" s="210">
        <f t="shared" si="81"/>
        <v>61.168999999999997</v>
      </c>
      <c r="W154" s="143">
        <v>0</v>
      </c>
      <c r="X154" s="144">
        <v>0</v>
      </c>
      <c r="Y154" s="144">
        <v>0</v>
      </c>
      <c r="Z154" s="210">
        <f t="shared" si="107"/>
        <v>0</v>
      </c>
      <c r="AA154" s="143">
        <v>0</v>
      </c>
      <c r="AB154" s="144">
        <v>0</v>
      </c>
      <c r="AC154" s="144">
        <v>0</v>
      </c>
      <c r="AD154" s="210">
        <f t="shared" si="102"/>
        <v>0</v>
      </c>
      <c r="AE154" s="143">
        <v>0</v>
      </c>
      <c r="AF154" s="144">
        <v>0</v>
      </c>
      <c r="AG154" s="144">
        <v>0</v>
      </c>
      <c r="AH154" s="210">
        <f t="shared" si="108"/>
        <v>0</v>
      </c>
      <c r="AI154" s="143">
        <v>0</v>
      </c>
      <c r="AJ154" s="144">
        <v>0</v>
      </c>
      <c r="AK154" s="144">
        <v>0</v>
      </c>
      <c r="AL154" s="125">
        <f t="shared" si="103"/>
        <v>0</v>
      </c>
      <c r="AM154" s="145">
        <v>0</v>
      </c>
      <c r="AN154" s="146">
        <v>0</v>
      </c>
      <c r="AO154" s="146">
        <v>0</v>
      </c>
      <c r="AP154" s="51">
        <f t="shared" si="77"/>
        <v>0</v>
      </c>
      <c r="AQ154" s="211">
        <v>0</v>
      </c>
      <c r="AR154" s="144">
        <v>0</v>
      </c>
      <c r="AS154" s="144">
        <v>0</v>
      </c>
      <c r="AT154" s="210">
        <f t="shared" si="109"/>
        <v>0</v>
      </c>
      <c r="AU154" s="143">
        <v>0</v>
      </c>
      <c r="AV154" s="144">
        <v>0</v>
      </c>
      <c r="AW154" s="144">
        <v>0</v>
      </c>
      <c r="AX154" s="210">
        <f t="shared" si="110"/>
        <v>0</v>
      </c>
      <c r="AY154" s="143">
        <v>0</v>
      </c>
      <c r="AZ154" s="144">
        <v>0</v>
      </c>
      <c r="BA154" s="144">
        <v>0</v>
      </c>
      <c r="BB154" s="210">
        <f t="shared" si="112"/>
        <v>0</v>
      </c>
    </row>
    <row r="155" spans="1:54" ht="13.9" customHeight="1" x14ac:dyDescent="0.2">
      <c r="A155" s="460"/>
      <c r="B155" s="255"/>
      <c r="C155" s="140" t="s">
        <v>188</v>
      </c>
      <c r="D155" s="142">
        <v>1000</v>
      </c>
      <c r="E155" s="178"/>
      <c r="F155" s="161">
        <f t="shared" si="69"/>
        <v>100</v>
      </c>
      <c r="G155" s="143">
        <v>0</v>
      </c>
      <c r="H155" s="144">
        <v>11.026</v>
      </c>
      <c r="I155" s="144">
        <v>0</v>
      </c>
      <c r="J155" s="210">
        <f t="shared" si="104"/>
        <v>11.026</v>
      </c>
      <c r="K155" s="143">
        <v>0</v>
      </c>
      <c r="L155" s="144">
        <v>14.702</v>
      </c>
      <c r="M155" s="144">
        <v>0</v>
      </c>
      <c r="N155" s="210">
        <f t="shared" si="105"/>
        <v>14.702</v>
      </c>
      <c r="O155" s="143">
        <v>100</v>
      </c>
      <c r="P155" s="144">
        <v>14.702</v>
      </c>
      <c r="Q155" s="144">
        <v>0</v>
      </c>
      <c r="R155" s="210">
        <f t="shared" si="106"/>
        <v>114.702</v>
      </c>
      <c r="S155" s="143">
        <v>0</v>
      </c>
      <c r="T155" s="144">
        <v>0</v>
      </c>
      <c r="U155" s="144">
        <v>0</v>
      </c>
      <c r="V155" s="210">
        <f t="shared" si="81"/>
        <v>0</v>
      </c>
      <c r="W155" s="143">
        <v>0</v>
      </c>
      <c r="X155" s="144">
        <v>0</v>
      </c>
      <c r="Y155" s="144">
        <v>0</v>
      </c>
      <c r="Z155" s="210">
        <f t="shared" si="107"/>
        <v>0</v>
      </c>
      <c r="AA155" s="143">
        <v>0</v>
      </c>
      <c r="AB155" s="144">
        <v>0</v>
      </c>
      <c r="AC155" s="144">
        <v>0</v>
      </c>
      <c r="AD155" s="210">
        <f t="shared" si="102"/>
        <v>0</v>
      </c>
      <c r="AE155" s="143">
        <v>0</v>
      </c>
      <c r="AF155" s="144">
        <v>0</v>
      </c>
      <c r="AG155" s="144">
        <v>0</v>
      </c>
      <c r="AH155" s="210">
        <f t="shared" si="108"/>
        <v>0</v>
      </c>
      <c r="AI155" s="143">
        <v>0</v>
      </c>
      <c r="AJ155" s="144">
        <v>0</v>
      </c>
      <c r="AK155" s="144">
        <v>0</v>
      </c>
      <c r="AL155" s="125">
        <f t="shared" si="103"/>
        <v>0</v>
      </c>
      <c r="AM155" s="145">
        <v>0</v>
      </c>
      <c r="AN155" s="146">
        <v>0</v>
      </c>
      <c r="AO155" s="146">
        <v>0</v>
      </c>
      <c r="AP155" s="51">
        <f t="shared" si="77"/>
        <v>0</v>
      </c>
      <c r="AQ155" s="211">
        <v>0</v>
      </c>
      <c r="AR155" s="144">
        <v>0</v>
      </c>
      <c r="AS155" s="144">
        <v>0</v>
      </c>
      <c r="AT155" s="210">
        <f t="shared" si="109"/>
        <v>0</v>
      </c>
      <c r="AU155" s="143">
        <v>0</v>
      </c>
      <c r="AV155" s="144">
        <v>0</v>
      </c>
      <c r="AW155" s="144">
        <v>0</v>
      </c>
      <c r="AX155" s="210">
        <f>AU155+AV155+AW156</f>
        <v>0</v>
      </c>
      <c r="AY155" s="143">
        <v>0</v>
      </c>
      <c r="AZ155" s="144">
        <v>0</v>
      </c>
      <c r="BA155" s="144">
        <v>0</v>
      </c>
      <c r="BB155" s="210">
        <f>AY155+AZ155+BA156</f>
        <v>0</v>
      </c>
    </row>
    <row r="156" spans="1:54" ht="13.9" customHeight="1" x14ac:dyDescent="0.2">
      <c r="A156" s="460"/>
      <c r="B156" s="255"/>
      <c r="C156" s="140" t="s">
        <v>189</v>
      </c>
      <c r="D156" s="142">
        <v>13670.329</v>
      </c>
      <c r="E156" s="178"/>
      <c r="F156" s="161">
        <f t="shared" si="69"/>
        <v>1367.0328999999999</v>
      </c>
      <c r="G156" s="143">
        <v>0</v>
      </c>
      <c r="H156" s="144">
        <v>160.57899999999998</v>
      </c>
      <c r="I156" s="144">
        <v>0</v>
      </c>
      <c r="J156" s="210">
        <f t="shared" si="104"/>
        <v>160.57899999999998</v>
      </c>
      <c r="K156" s="143">
        <v>0</v>
      </c>
      <c r="L156" s="144">
        <v>214.107</v>
      </c>
      <c r="M156" s="144">
        <v>0</v>
      </c>
      <c r="N156" s="210">
        <f t="shared" si="105"/>
        <v>214.107</v>
      </c>
      <c r="O156" s="143">
        <v>0</v>
      </c>
      <c r="P156" s="144">
        <v>214.107</v>
      </c>
      <c r="Q156" s="144">
        <v>0</v>
      </c>
      <c r="R156" s="210">
        <f t="shared" si="106"/>
        <v>214.107</v>
      </c>
      <c r="S156" s="143">
        <v>0</v>
      </c>
      <c r="T156" s="144">
        <v>214.107</v>
      </c>
      <c r="U156" s="144">
        <v>0</v>
      </c>
      <c r="V156" s="210">
        <f t="shared" si="81"/>
        <v>214.107</v>
      </c>
      <c r="W156" s="143">
        <v>0</v>
      </c>
      <c r="X156" s="144">
        <v>214.107</v>
      </c>
      <c r="Y156" s="144">
        <v>0</v>
      </c>
      <c r="Z156" s="210">
        <f t="shared" si="107"/>
        <v>214.107</v>
      </c>
      <c r="AA156" s="143">
        <v>0</v>
      </c>
      <c r="AB156" s="144">
        <v>214.107</v>
      </c>
      <c r="AC156" s="144">
        <v>0</v>
      </c>
      <c r="AD156" s="210">
        <f t="shared" si="102"/>
        <v>214.107</v>
      </c>
      <c r="AE156" s="143">
        <v>0</v>
      </c>
      <c r="AF156" s="144">
        <v>214.107</v>
      </c>
      <c r="AG156" s="144">
        <v>0</v>
      </c>
      <c r="AH156" s="210">
        <f t="shared" si="108"/>
        <v>214.107</v>
      </c>
      <c r="AI156" s="143">
        <v>0</v>
      </c>
      <c r="AJ156" s="144">
        <v>214.107</v>
      </c>
      <c r="AK156" s="144">
        <v>0</v>
      </c>
      <c r="AL156" s="125">
        <f t="shared" si="103"/>
        <v>214.107</v>
      </c>
      <c r="AM156" s="145">
        <v>0</v>
      </c>
      <c r="AN156" s="146">
        <v>214.107</v>
      </c>
      <c r="AO156" s="146">
        <v>0</v>
      </c>
      <c r="AP156" s="51">
        <f t="shared" si="77"/>
        <v>214.107</v>
      </c>
      <c r="AQ156" s="211">
        <v>0</v>
      </c>
      <c r="AR156" s="144">
        <v>214.107</v>
      </c>
      <c r="AS156" s="144">
        <v>0</v>
      </c>
      <c r="AT156" s="210">
        <f t="shared" si="109"/>
        <v>214.107</v>
      </c>
      <c r="AU156" s="143">
        <v>0</v>
      </c>
      <c r="AV156" s="144">
        <v>214.107</v>
      </c>
      <c r="AW156" s="144">
        <v>0</v>
      </c>
      <c r="AX156" s="210">
        <f t="shared" ref="AX156:AX157" si="113">AU156+AV156+AW157</f>
        <v>214.107</v>
      </c>
      <c r="AY156" s="143">
        <v>1367.0329999999999</v>
      </c>
      <c r="AZ156" s="144">
        <v>214.107</v>
      </c>
      <c r="BA156" s="144">
        <v>0</v>
      </c>
      <c r="BB156" s="210">
        <f t="shared" ref="BB156:BB157" si="114">AY156+AZ156+BA157</f>
        <v>1581.1399999999999</v>
      </c>
    </row>
    <row r="157" spans="1:54" ht="13.9" customHeight="1" x14ac:dyDescent="0.2">
      <c r="A157" s="460"/>
      <c r="B157" s="255"/>
      <c r="C157" s="140" t="s">
        <v>190</v>
      </c>
      <c r="D157" s="142">
        <v>10000</v>
      </c>
      <c r="E157" s="178"/>
      <c r="F157" s="161">
        <f t="shared" si="69"/>
        <v>1000</v>
      </c>
      <c r="G157" s="143">
        <v>0</v>
      </c>
      <c r="H157" s="144">
        <v>117.46599999999999</v>
      </c>
      <c r="I157" s="144">
        <v>0</v>
      </c>
      <c r="J157" s="210">
        <f t="shared" si="104"/>
        <v>117.46599999999999</v>
      </c>
      <c r="K157" s="143">
        <v>0</v>
      </c>
      <c r="L157" s="144">
        <v>156.62100000000001</v>
      </c>
      <c r="M157" s="144">
        <v>0</v>
      </c>
      <c r="N157" s="210">
        <f t="shared" si="105"/>
        <v>156.62100000000001</v>
      </c>
      <c r="O157" s="143">
        <v>0</v>
      </c>
      <c r="P157" s="144">
        <v>156.62100000000001</v>
      </c>
      <c r="Q157" s="144">
        <v>0</v>
      </c>
      <c r="R157" s="210">
        <f t="shared" si="106"/>
        <v>156.62100000000001</v>
      </c>
      <c r="S157" s="143">
        <v>0</v>
      </c>
      <c r="T157" s="144">
        <v>156.62100000000001</v>
      </c>
      <c r="U157" s="144">
        <v>0</v>
      </c>
      <c r="V157" s="210">
        <f t="shared" si="81"/>
        <v>156.62100000000001</v>
      </c>
      <c r="W157" s="143">
        <v>0</v>
      </c>
      <c r="X157" s="144">
        <v>156.62100000000001</v>
      </c>
      <c r="Y157" s="144">
        <v>0</v>
      </c>
      <c r="Z157" s="210">
        <f t="shared" si="107"/>
        <v>156.62100000000001</v>
      </c>
      <c r="AA157" s="143">
        <v>0</v>
      </c>
      <c r="AB157" s="144">
        <v>156.62100000000001</v>
      </c>
      <c r="AC157" s="144">
        <v>0</v>
      </c>
      <c r="AD157" s="210">
        <f t="shared" si="102"/>
        <v>156.62100000000001</v>
      </c>
      <c r="AE157" s="143">
        <v>0</v>
      </c>
      <c r="AF157" s="144">
        <v>156.62100000000001</v>
      </c>
      <c r="AG157" s="144">
        <v>0</v>
      </c>
      <c r="AH157" s="210">
        <f t="shared" si="108"/>
        <v>156.62100000000001</v>
      </c>
      <c r="AI157" s="143">
        <v>0</v>
      </c>
      <c r="AJ157" s="144">
        <v>156.62100000000001</v>
      </c>
      <c r="AK157" s="144">
        <v>0</v>
      </c>
      <c r="AL157" s="125">
        <f t="shared" si="103"/>
        <v>156.62100000000001</v>
      </c>
      <c r="AM157" s="145">
        <v>0</v>
      </c>
      <c r="AN157" s="146">
        <v>156.62100000000001</v>
      </c>
      <c r="AO157" s="146">
        <v>0</v>
      </c>
      <c r="AP157" s="51">
        <f t="shared" si="77"/>
        <v>156.62100000000001</v>
      </c>
      <c r="AQ157" s="211">
        <v>0</v>
      </c>
      <c r="AR157" s="144">
        <v>156.62100000000001</v>
      </c>
      <c r="AS157" s="144">
        <v>0</v>
      </c>
      <c r="AT157" s="210">
        <f t="shared" si="109"/>
        <v>156.62100000000001</v>
      </c>
      <c r="AU157" s="143">
        <v>0</v>
      </c>
      <c r="AV157" s="144">
        <v>156.62100000000001</v>
      </c>
      <c r="AW157" s="144">
        <v>0</v>
      </c>
      <c r="AX157" s="210">
        <f t="shared" si="113"/>
        <v>156.62100000000001</v>
      </c>
      <c r="AY157" s="143">
        <v>1000</v>
      </c>
      <c r="AZ157" s="144">
        <v>313.24200000000002</v>
      </c>
      <c r="BA157" s="144">
        <v>0</v>
      </c>
      <c r="BB157" s="210">
        <f t="shared" si="114"/>
        <v>1313.242</v>
      </c>
    </row>
    <row r="158" spans="1:54" ht="13.9" customHeight="1" x14ac:dyDescent="0.2">
      <c r="A158" s="460"/>
      <c r="B158" s="255"/>
      <c r="C158" s="140" t="s">
        <v>191</v>
      </c>
      <c r="D158" s="142">
        <v>7337.415</v>
      </c>
      <c r="E158" s="178"/>
      <c r="F158" s="161">
        <f t="shared" si="69"/>
        <v>733.74149999999997</v>
      </c>
      <c r="G158" s="143">
        <v>733.74199999999996</v>
      </c>
      <c r="H158" s="144">
        <v>76.730999999999995</v>
      </c>
      <c r="I158" s="144">
        <v>0</v>
      </c>
      <c r="J158" s="210">
        <f t="shared" si="104"/>
        <v>810.47299999999996</v>
      </c>
      <c r="K158" s="143">
        <v>0</v>
      </c>
      <c r="L158" s="144">
        <v>0</v>
      </c>
      <c r="M158" s="144">
        <v>0</v>
      </c>
      <c r="N158" s="210">
        <f t="shared" si="105"/>
        <v>0</v>
      </c>
      <c r="O158" s="143">
        <v>0</v>
      </c>
      <c r="P158" s="144">
        <v>0</v>
      </c>
      <c r="Q158" s="144">
        <v>0</v>
      </c>
      <c r="R158" s="210">
        <f t="shared" si="106"/>
        <v>0</v>
      </c>
      <c r="S158" s="143">
        <v>0</v>
      </c>
      <c r="T158" s="144">
        <v>0</v>
      </c>
      <c r="U158" s="144">
        <v>0</v>
      </c>
      <c r="V158" s="210">
        <f t="shared" si="81"/>
        <v>0</v>
      </c>
      <c r="W158" s="143">
        <v>0</v>
      </c>
      <c r="X158" s="144">
        <v>0</v>
      </c>
      <c r="Y158" s="144">
        <v>0</v>
      </c>
      <c r="Z158" s="210">
        <f t="shared" si="107"/>
        <v>0</v>
      </c>
      <c r="AA158" s="143">
        <v>0</v>
      </c>
      <c r="AB158" s="144">
        <v>0</v>
      </c>
      <c r="AC158" s="144">
        <v>0</v>
      </c>
      <c r="AD158" s="210">
        <f t="shared" si="102"/>
        <v>0</v>
      </c>
      <c r="AE158" s="143">
        <v>0</v>
      </c>
      <c r="AF158" s="144">
        <v>0</v>
      </c>
      <c r="AG158" s="144">
        <v>0</v>
      </c>
      <c r="AH158" s="210">
        <f t="shared" si="108"/>
        <v>0</v>
      </c>
      <c r="AI158" s="143">
        <v>0</v>
      </c>
      <c r="AJ158" s="144">
        <v>0</v>
      </c>
      <c r="AK158" s="144">
        <v>0</v>
      </c>
      <c r="AL158" s="125">
        <f t="shared" si="103"/>
        <v>0</v>
      </c>
      <c r="AM158" s="145">
        <v>0</v>
      </c>
      <c r="AN158" s="146">
        <v>0</v>
      </c>
      <c r="AO158" s="146">
        <v>0</v>
      </c>
      <c r="AP158" s="51">
        <f t="shared" si="77"/>
        <v>0</v>
      </c>
      <c r="AQ158" s="211">
        <v>0</v>
      </c>
      <c r="AR158" s="144">
        <v>0</v>
      </c>
      <c r="AS158" s="144">
        <v>0</v>
      </c>
      <c r="AT158" s="210">
        <f t="shared" si="109"/>
        <v>0</v>
      </c>
      <c r="AU158" s="143">
        <v>0</v>
      </c>
      <c r="AV158" s="144">
        <v>0</v>
      </c>
      <c r="AW158" s="144">
        <v>0</v>
      </c>
      <c r="AX158" s="210">
        <f>AU158+AV158+AW161</f>
        <v>0</v>
      </c>
      <c r="AY158" s="143">
        <v>0</v>
      </c>
      <c r="AZ158" s="144">
        <v>0</v>
      </c>
      <c r="BA158" s="144">
        <v>0</v>
      </c>
      <c r="BB158" s="210">
        <f>AY158+AZ158+BA161</f>
        <v>0</v>
      </c>
    </row>
    <row r="159" spans="1:54" s="7" customFormat="1" ht="13.9" customHeight="1" x14ac:dyDescent="0.2">
      <c r="A159" s="460"/>
      <c r="B159" s="255"/>
      <c r="C159" s="140" t="s">
        <v>192</v>
      </c>
      <c r="D159" s="142">
        <v>558.85699999999997</v>
      </c>
      <c r="E159" s="178"/>
      <c r="F159" s="161">
        <f t="shared" si="69"/>
        <v>55.8857</v>
      </c>
      <c r="G159" s="143">
        <v>0</v>
      </c>
      <c r="H159" s="144">
        <v>0</v>
      </c>
      <c r="I159" s="144">
        <v>0</v>
      </c>
      <c r="J159" s="210">
        <f t="shared" si="104"/>
        <v>0</v>
      </c>
      <c r="K159" s="143">
        <v>0</v>
      </c>
      <c r="L159" s="144">
        <v>0</v>
      </c>
      <c r="M159" s="144">
        <v>0</v>
      </c>
      <c r="N159" s="210">
        <f t="shared" si="105"/>
        <v>0</v>
      </c>
      <c r="O159" s="143">
        <v>0</v>
      </c>
      <c r="P159" s="144">
        <v>0</v>
      </c>
      <c r="Q159" s="144">
        <v>0</v>
      </c>
      <c r="R159" s="210">
        <v>0</v>
      </c>
      <c r="S159" s="143">
        <v>0</v>
      </c>
      <c r="T159" s="144">
        <v>0</v>
      </c>
      <c r="U159" s="144">
        <v>0</v>
      </c>
      <c r="V159" s="210">
        <f t="shared" si="81"/>
        <v>0</v>
      </c>
      <c r="W159" s="143">
        <v>0</v>
      </c>
      <c r="X159" s="144">
        <v>0</v>
      </c>
      <c r="Y159" s="144">
        <v>0</v>
      </c>
      <c r="Z159" s="210">
        <v>0</v>
      </c>
      <c r="AA159" s="143">
        <v>0</v>
      </c>
      <c r="AB159" s="144">
        <v>0</v>
      </c>
      <c r="AC159" s="144">
        <v>0</v>
      </c>
      <c r="AD159" s="210">
        <v>0</v>
      </c>
      <c r="AE159" s="143">
        <v>0</v>
      </c>
      <c r="AF159" s="144">
        <v>0</v>
      </c>
      <c r="AG159" s="144">
        <v>0</v>
      </c>
      <c r="AH159" s="210">
        <v>0</v>
      </c>
      <c r="AI159" s="143">
        <v>0</v>
      </c>
      <c r="AJ159" s="144">
        <v>0</v>
      </c>
      <c r="AK159" s="144">
        <v>0</v>
      </c>
      <c r="AL159" s="125">
        <v>0</v>
      </c>
      <c r="AM159" s="145">
        <v>0</v>
      </c>
      <c r="AN159" s="146">
        <v>0</v>
      </c>
      <c r="AO159" s="146">
        <v>0</v>
      </c>
      <c r="AP159" s="51">
        <v>0</v>
      </c>
      <c r="AQ159" s="211">
        <v>0</v>
      </c>
      <c r="AR159" s="144">
        <v>0</v>
      </c>
      <c r="AS159" s="144">
        <v>0</v>
      </c>
      <c r="AT159" s="210">
        <v>0</v>
      </c>
      <c r="AU159" s="143">
        <v>0</v>
      </c>
      <c r="AV159" s="144">
        <v>0</v>
      </c>
      <c r="AW159" s="144">
        <v>0</v>
      </c>
      <c r="AX159" s="210">
        <v>0</v>
      </c>
      <c r="AY159" s="143">
        <v>0</v>
      </c>
      <c r="AZ159" s="144">
        <v>0</v>
      </c>
      <c r="BA159" s="144">
        <v>0</v>
      </c>
      <c r="BB159" s="210">
        <v>0</v>
      </c>
    </row>
    <row r="160" spans="1:54" s="7" customFormat="1" ht="13.9" customHeight="1" x14ac:dyDescent="0.2">
      <c r="A160" s="460"/>
      <c r="B160" s="255"/>
      <c r="C160" s="140" t="s">
        <v>193</v>
      </c>
      <c r="D160" s="142">
        <v>0</v>
      </c>
      <c r="E160" s="178"/>
      <c r="F160" s="161">
        <f t="shared" si="69"/>
        <v>0</v>
      </c>
      <c r="G160" s="143">
        <v>0</v>
      </c>
      <c r="H160" s="144">
        <v>0</v>
      </c>
      <c r="I160" s="144">
        <v>0</v>
      </c>
      <c r="J160" s="210">
        <f t="shared" si="104"/>
        <v>0</v>
      </c>
      <c r="K160" s="143">
        <v>0</v>
      </c>
      <c r="L160" s="144">
        <v>0</v>
      </c>
      <c r="M160" s="144">
        <v>0</v>
      </c>
      <c r="N160" s="210">
        <f t="shared" si="105"/>
        <v>0</v>
      </c>
      <c r="O160" s="143">
        <v>0</v>
      </c>
      <c r="P160" s="144">
        <v>0</v>
      </c>
      <c r="Q160" s="144">
        <v>0</v>
      </c>
      <c r="R160" s="210">
        <v>0</v>
      </c>
      <c r="S160" s="143">
        <v>0</v>
      </c>
      <c r="T160" s="144">
        <v>0</v>
      </c>
      <c r="U160" s="144">
        <v>0</v>
      </c>
      <c r="V160" s="210">
        <f t="shared" si="81"/>
        <v>0</v>
      </c>
      <c r="W160" s="143">
        <v>0</v>
      </c>
      <c r="X160" s="144">
        <v>0</v>
      </c>
      <c r="Y160" s="144">
        <v>0</v>
      </c>
      <c r="Z160" s="210">
        <v>0</v>
      </c>
      <c r="AA160" s="143">
        <v>0</v>
      </c>
      <c r="AB160" s="144">
        <v>0</v>
      </c>
      <c r="AC160" s="144">
        <v>0</v>
      </c>
      <c r="AD160" s="210">
        <v>0</v>
      </c>
      <c r="AE160" s="143">
        <v>0</v>
      </c>
      <c r="AF160" s="144">
        <v>0</v>
      </c>
      <c r="AG160" s="144">
        <v>0</v>
      </c>
      <c r="AH160" s="210">
        <v>0</v>
      </c>
      <c r="AI160" s="143">
        <v>0</v>
      </c>
      <c r="AJ160" s="144">
        <v>0</v>
      </c>
      <c r="AK160" s="144">
        <v>0</v>
      </c>
      <c r="AL160" s="125">
        <v>0</v>
      </c>
      <c r="AM160" s="145">
        <v>0</v>
      </c>
      <c r="AN160" s="146">
        <v>0</v>
      </c>
      <c r="AO160" s="146">
        <v>0</v>
      </c>
      <c r="AP160" s="51">
        <v>0</v>
      </c>
      <c r="AQ160" s="211">
        <v>0</v>
      </c>
      <c r="AR160" s="144">
        <v>0</v>
      </c>
      <c r="AS160" s="144">
        <v>0</v>
      </c>
      <c r="AT160" s="210">
        <v>0</v>
      </c>
      <c r="AU160" s="143">
        <v>0</v>
      </c>
      <c r="AV160" s="144">
        <v>0</v>
      </c>
      <c r="AW160" s="144">
        <v>0</v>
      </c>
      <c r="AX160" s="210">
        <v>0</v>
      </c>
      <c r="AY160" s="143">
        <v>0</v>
      </c>
      <c r="AZ160" s="144">
        <v>0</v>
      </c>
      <c r="BA160" s="144">
        <v>0</v>
      </c>
      <c r="BB160" s="210">
        <v>0</v>
      </c>
    </row>
    <row r="161" spans="1:54" ht="13.9" customHeight="1" x14ac:dyDescent="0.2">
      <c r="A161" s="460"/>
      <c r="B161" s="255"/>
      <c r="C161" s="140" t="s">
        <v>194</v>
      </c>
      <c r="D161" s="142">
        <v>3942.2</v>
      </c>
      <c r="E161" s="178"/>
      <c r="F161" s="161">
        <f t="shared" si="69"/>
        <v>394.21999999999997</v>
      </c>
      <c r="G161" s="143">
        <v>394.22</v>
      </c>
      <c r="H161" s="144">
        <v>41.225000000000001</v>
      </c>
      <c r="I161" s="144">
        <v>0</v>
      </c>
      <c r="J161" s="210">
        <f t="shared" si="104"/>
        <v>435.44500000000005</v>
      </c>
      <c r="K161" s="143">
        <v>0</v>
      </c>
      <c r="L161" s="144">
        <v>0</v>
      </c>
      <c r="M161" s="144">
        <v>0</v>
      </c>
      <c r="N161" s="210">
        <f t="shared" si="105"/>
        <v>0</v>
      </c>
      <c r="O161" s="143">
        <v>0</v>
      </c>
      <c r="P161" s="144">
        <v>0</v>
      </c>
      <c r="Q161" s="144">
        <v>0</v>
      </c>
      <c r="R161" s="210">
        <f t="shared" si="106"/>
        <v>0</v>
      </c>
      <c r="S161" s="143">
        <v>0</v>
      </c>
      <c r="T161" s="144">
        <v>0</v>
      </c>
      <c r="U161" s="144">
        <v>0</v>
      </c>
      <c r="V161" s="210">
        <f t="shared" si="81"/>
        <v>0</v>
      </c>
      <c r="W161" s="143">
        <v>0</v>
      </c>
      <c r="X161" s="144">
        <v>0</v>
      </c>
      <c r="Y161" s="144">
        <v>0</v>
      </c>
      <c r="Z161" s="210">
        <f t="shared" si="107"/>
        <v>0</v>
      </c>
      <c r="AA161" s="143">
        <v>0</v>
      </c>
      <c r="AB161" s="144">
        <v>0</v>
      </c>
      <c r="AC161" s="144">
        <v>0</v>
      </c>
      <c r="AD161" s="210">
        <f t="shared" si="102"/>
        <v>0</v>
      </c>
      <c r="AE161" s="143">
        <v>0</v>
      </c>
      <c r="AF161" s="144">
        <v>0</v>
      </c>
      <c r="AG161" s="144">
        <v>0</v>
      </c>
      <c r="AH161" s="210">
        <f t="shared" si="108"/>
        <v>0</v>
      </c>
      <c r="AI161" s="143">
        <v>0</v>
      </c>
      <c r="AJ161" s="144">
        <v>0</v>
      </c>
      <c r="AK161" s="144">
        <v>0</v>
      </c>
      <c r="AL161" s="125">
        <f t="shared" si="103"/>
        <v>0</v>
      </c>
      <c r="AM161" s="145">
        <v>0</v>
      </c>
      <c r="AN161" s="146">
        <v>0</v>
      </c>
      <c r="AO161" s="146">
        <v>0</v>
      </c>
      <c r="AP161" s="51">
        <f t="shared" si="77"/>
        <v>0</v>
      </c>
      <c r="AQ161" s="211">
        <v>0</v>
      </c>
      <c r="AR161" s="144">
        <v>0</v>
      </c>
      <c r="AS161" s="144">
        <v>0</v>
      </c>
      <c r="AT161" s="210">
        <f t="shared" si="109"/>
        <v>0</v>
      </c>
      <c r="AU161" s="143">
        <v>0</v>
      </c>
      <c r="AV161" s="144">
        <v>0</v>
      </c>
      <c r="AW161" s="144">
        <v>0</v>
      </c>
      <c r="AX161" s="210">
        <f>AU161+AV161+AW163</f>
        <v>0</v>
      </c>
      <c r="AY161" s="143">
        <v>0</v>
      </c>
      <c r="AZ161" s="144">
        <v>0</v>
      </c>
      <c r="BA161" s="144">
        <v>0</v>
      </c>
      <c r="BB161" s="210">
        <f>AY161+AZ161+BA163</f>
        <v>0</v>
      </c>
    </row>
    <row r="162" spans="1:54" ht="13.9" customHeight="1" x14ac:dyDescent="0.2">
      <c r="A162" s="460"/>
      <c r="B162" s="255"/>
      <c r="C162" s="140" t="s">
        <v>195</v>
      </c>
      <c r="D162" s="142">
        <v>470</v>
      </c>
      <c r="E162" s="178"/>
      <c r="F162" s="161">
        <f t="shared" si="69"/>
        <v>47</v>
      </c>
      <c r="G162" s="256">
        <v>0</v>
      </c>
      <c r="H162" s="173">
        <v>5.3609999999999998</v>
      </c>
      <c r="I162" s="144">
        <v>1</v>
      </c>
      <c r="J162" s="210">
        <f t="shared" si="104"/>
        <v>6.3609999999999998</v>
      </c>
      <c r="K162" s="256">
        <v>0</v>
      </c>
      <c r="L162" s="173">
        <v>7.1470000000000002</v>
      </c>
      <c r="M162" s="144">
        <v>1</v>
      </c>
      <c r="N162" s="210">
        <f t="shared" si="105"/>
        <v>8.1470000000000002</v>
      </c>
      <c r="O162" s="256">
        <v>0</v>
      </c>
      <c r="P162" s="173">
        <v>7.1470000000000002</v>
      </c>
      <c r="Q162" s="144">
        <v>1</v>
      </c>
      <c r="R162" s="210">
        <f t="shared" si="106"/>
        <v>8.1470000000000002</v>
      </c>
      <c r="S162" s="256">
        <v>0</v>
      </c>
      <c r="T162" s="173">
        <v>7.1470000000000002</v>
      </c>
      <c r="U162" s="144">
        <v>1</v>
      </c>
      <c r="V162" s="210">
        <f t="shared" ref="V162:V163" si="115">S162+T162+U162</f>
        <v>8.1470000000000002</v>
      </c>
      <c r="W162" s="256">
        <v>47</v>
      </c>
      <c r="X162" s="173">
        <v>7.1470000000000002</v>
      </c>
      <c r="Y162" s="144">
        <v>1</v>
      </c>
      <c r="Z162" s="210">
        <f t="shared" si="107"/>
        <v>55.146999999999998</v>
      </c>
      <c r="AA162" s="256">
        <v>0</v>
      </c>
      <c r="AB162" s="173">
        <v>0</v>
      </c>
      <c r="AC162" s="144">
        <v>1</v>
      </c>
      <c r="AD162" s="210">
        <f t="shared" si="102"/>
        <v>1</v>
      </c>
      <c r="AE162" s="256">
        <v>0</v>
      </c>
      <c r="AF162" s="173">
        <v>0</v>
      </c>
      <c r="AG162" s="144">
        <v>1</v>
      </c>
      <c r="AH162" s="210">
        <f t="shared" si="108"/>
        <v>1</v>
      </c>
      <c r="AI162" s="256">
        <v>0</v>
      </c>
      <c r="AJ162" s="173">
        <v>0</v>
      </c>
      <c r="AK162" s="144">
        <v>1</v>
      </c>
      <c r="AL162" s="125">
        <f t="shared" si="103"/>
        <v>1</v>
      </c>
      <c r="AM162" s="174">
        <v>0</v>
      </c>
      <c r="AN162" s="257">
        <v>0</v>
      </c>
      <c r="AO162" s="146">
        <v>1</v>
      </c>
      <c r="AP162" s="51">
        <f t="shared" ref="AP162" si="116">SUM(AM162:AO162)</f>
        <v>1</v>
      </c>
      <c r="AQ162" s="167">
        <v>0</v>
      </c>
      <c r="AR162" s="173">
        <v>0</v>
      </c>
      <c r="AS162" s="144">
        <v>1</v>
      </c>
      <c r="AT162" s="210">
        <f t="shared" si="109"/>
        <v>1</v>
      </c>
      <c r="AU162" s="256">
        <v>0</v>
      </c>
      <c r="AV162" s="173">
        <v>0</v>
      </c>
      <c r="AW162" s="144">
        <v>1</v>
      </c>
      <c r="AX162" s="210">
        <f>AU162+AV162+AW164</f>
        <v>0</v>
      </c>
      <c r="AY162" s="256">
        <v>0</v>
      </c>
      <c r="AZ162" s="173">
        <v>0</v>
      </c>
      <c r="BA162" s="144">
        <v>1</v>
      </c>
      <c r="BB162" s="210">
        <f>AY162+AZ162+BA164</f>
        <v>0</v>
      </c>
    </row>
    <row r="163" spans="1:54" ht="13.9" customHeight="1" thickBot="1" x14ac:dyDescent="0.25">
      <c r="A163" s="460"/>
      <c r="B163" s="258"/>
      <c r="C163" s="148" t="s">
        <v>196</v>
      </c>
      <c r="D163" s="171">
        <v>739.53599999999994</v>
      </c>
      <c r="E163" s="259"/>
      <c r="F163" s="171">
        <f t="shared" si="69"/>
        <v>73.953599999999994</v>
      </c>
      <c r="G163" s="260">
        <v>0</v>
      </c>
      <c r="H163" s="261">
        <v>0</v>
      </c>
      <c r="I163" s="262">
        <v>0</v>
      </c>
      <c r="J163" s="263">
        <f t="shared" si="70"/>
        <v>0</v>
      </c>
      <c r="K163" s="260">
        <v>0</v>
      </c>
      <c r="L163" s="261">
        <v>0</v>
      </c>
      <c r="M163" s="262">
        <v>0</v>
      </c>
      <c r="N163" s="263">
        <f t="shared" si="105"/>
        <v>0</v>
      </c>
      <c r="O163" s="260">
        <v>0</v>
      </c>
      <c r="P163" s="261">
        <v>0</v>
      </c>
      <c r="Q163" s="262">
        <v>0</v>
      </c>
      <c r="R163" s="263">
        <f t="shared" si="106"/>
        <v>0</v>
      </c>
      <c r="S163" s="260">
        <v>0</v>
      </c>
      <c r="T163" s="261">
        <v>0</v>
      </c>
      <c r="U163" s="262">
        <v>0</v>
      </c>
      <c r="V163" s="210">
        <f t="shared" si="115"/>
        <v>0</v>
      </c>
      <c r="W163" s="260">
        <v>0</v>
      </c>
      <c r="X163" s="261">
        <v>0</v>
      </c>
      <c r="Y163" s="262">
        <v>0</v>
      </c>
      <c r="Z163" s="263">
        <f t="shared" si="107"/>
        <v>0</v>
      </c>
      <c r="AA163" s="260">
        <v>0</v>
      </c>
      <c r="AB163" s="261">
        <v>0</v>
      </c>
      <c r="AC163" s="262">
        <v>0</v>
      </c>
      <c r="AD163" s="263">
        <f t="shared" si="102"/>
        <v>0</v>
      </c>
      <c r="AE163" s="260">
        <v>0</v>
      </c>
      <c r="AF163" s="261">
        <v>0</v>
      </c>
      <c r="AG163" s="262">
        <v>0</v>
      </c>
      <c r="AH163" s="263">
        <f t="shared" si="108"/>
        <v>0</v>
      </c>
      <c r="AI163" s="260">
        <v>0</v>
      </c>
      <c r="AJ163" s="261">
        <v>0</v>
      </c>
      <c r="AK163" s="262">
        <v>0</v>
      </c>
      <c r="AL163" s="263">
        <f t="shared" si="103"/>
        <v>0</v>
      </c>
      <c r="AM163" s="260">
        <v>0</v>
      </c>
      <c r="AN163" s="261">
        <v>0</v>
      </c>
      <c r="AO163" s="262">
        <v>0</v>
      </c>
      <c r="AP163" s="263">
        <f t="shared" ref="AP163" si="117">AM163+AN163+AO163</f>
        <v>0</v>
      </c>
      <c r="AQ163" s="260">
        <v>0</v>
      </c>
      <c r="AR163" s="261">
        <v>0</v>
      </c>
      <c r="AS163" s="262">
        <v>0</v>
      </c>
      <c r="AT163" s="263">
        <f t="shared" si="109"/>
        <v>0</v>
      </c>
      <c r="AU163" s="260">
        <v>0</v>
      </c>
      <c r="AV163" s="261">
        <v>0</v>
      </c>
      <c r="AW163" s="262">
        <v>0</v>
      </c>
      <c r="AX163" s="263">
        <f t="shared" si="110"/>
        <v>0</v>
      </c>
      <c r="AY163" s="260">
        <v>0</v>
      </c>
      <c r="AZ163" s="261">
        <v>0</v>
      </c>
      <c r="BA163" s="262">
        <v>0</v>
      </c>
      <c r="BB163" s="263">
        <f t="shared" ref="BB163" si="118">AY163+AZ163+BA163</f>
        <v>0</v>
      </c>
    </row>
    <row r="164" spans="1:54" ht="13.9" hidden="1" customHeight="1" x14ac:dyDescent="0.2">
      <c r="A164" s="460"/>
      <c r="B164" s="258"/>
      <c r="C164" s="264" t="s">
        <v>197</v>
      </c>
      <c r="D164" s="152">
        <v>0</v>
      </c>
      <c r="E164" s="265"/>
      <c r="F164" s="152">
        <f t="shared" si="69"/>
        <v>0</v>
      </c>
      <c r="G164" s="79">
        <f t="shared" ref="G164:BA164" si="119">SUM(G165:G165)</f>
        <v>0</v>
      </c>
      <c r="H164" s="80">
        <f t="shared" si="119"/>
        <v>0</v>
      </c>
      <c r="I164" s="80">
        <f t="shared" si="119"/>
        <v>0</v>
      </c>
      <c r="J164" s="156">
        <f t="shared" si="119"/>
        <v>0</v>
      </c>
      <c r="K164" s="79">
        <f t="shared" si="119"/>
        <v>0</v>
      </c>
      <c r="L164" s="80">
        <f t="shared" si="119"/>
        <v>0</v>
      </c>
      <c r="M164" s="80">
        <f t="shared" si="119"/>
        <v>0</v>
      </c>
      <c r="N164" s="156">
        <f t="shared" si="119"/>
        <v>0</v>
      </c>
      <c r="O164" s="79">
        <f t="shared" si="119"/>
        <v>0</v>
      </c>
      <c r="P164" s="80">
        <f t="shared" si="119"/>
        <v>0</v>
      </c>
      <c r="Q164" s="80">
        <f t="shared" si="119"/>
        <v>0</v>
      </c>
      <c r="R164" s="156">
        <f t="shared" si="119"/>
        <v>0</v>
      </c>
      <c r="S164" s="79">
        <f t="shared" si="119"/>
        <v>0</v>
      </c>
      <c r="T164" s="80">
        <f t="shared" si="119"/>
        <v>0</v>
      </c>
      <c r="U164" s="80">
        <f t="shared" si="119"/>
        <v>0</v>
      </c>
      <c r="V164" s="156">
        <f t="shared" si="119"/>
        <v>0</v>
      </c>
      <c r="W164" s="79">
        <f t="shared" si="119"/>
        <v>0</v>
      </c>
      <c r="X164" s="80">
        <f t="shared" si="119"/>
        <v>0</v>
      </c>
      <c r="Y164" s="80">
        <f t="shared" si="119"/>
        <v>0</v>
      </c>
      <c r="Z164" s="156">
        <f t="shared" si="119"/>
        <v>0</v>
      </c>
      <c r="AA164" s="79">
        <f t="shared" si="119"/>
        <v>0</v>
      </c>
      <c r="AB164" s="80">
        <f t="shared" si="119"/>
        <v>0</v>
      </c>
      <c r="AC164" s="80">
        <f t="shared" si="119"/>
        <v>0</v>
      </c>
      <c r="AD164" s="156">
        <f t="shared" si="119"/>
        <v>0</v>
      </c>
      <c r="AE164" s="79">
        <f t="shared" si="119"/>
        <v>0</v>
      </c>
      <c r="AF164" s="80">
        <f t="shared" si="119"/>
        <v>0</v>
      </c>
      <c r="AG164" s="80">
        <f t="shared" si="119"/>
        <v>0</v>
      </c>
      <c r="AH164" s="156">
        <f t="shared" si="119"/>
        <v>0</v>
      </c>
      <c r="AI164" s="79">
        <f t="shared" si="119"/>
        <v>0</v>
      </c>
      <c r="AJ164" s="80">
        <f t="shared" si="119"/>
        <v>0</v>
      </c>
      <c r="AK164" s="80">
        <f t="shared" si="119"/>
        <v>0</v>
      </c>
      <c r="AL164" s="158">
        <f t="shared" si="119"/>
        <v>0</v>
      </c>
      <c r="AM164" s="159">
        <f t="shared" si="119"/>
        <v>0</v>
      </c>
      <c r="AN164" s="80">
        <f t="shared" si="119"/>
        <v>0</v>
      </c>
      <c r="AO164" s="80">
        <f t="shared" si="119"/>
        <v>0</v>
      </c>
      <c r="AP164" s="266">
        <f t="shared" si="119"/>
        <v>0</v>
      </c>
      <c r="AQ164" s="157">
        <f t="shared" si="119"/>
        <v>0</v>
      </c>
      <c r="AR164" s="80">
        <f t="shared" si="119"/>
        <v>0</v>
      </c>
      <c r="AS164" s="80">
        <f t="shared" si="119"/>
        <v>0</v>
      </c>
      <c r="AT164" s="156">
        <f t="shared" si="119"/>
        <v>0</v>
      </c>
      <c r="AU164" s="79">
        <f t="shared" si="119"/>
        <v>0</v>
      </c>
      <c r="AV164" s="80">
        <f t="shared" si="119"/>
        <v>0</v>
      </c>
      <c r="AW164" s="157">
        <f t="shared" si="119"/>
        <v>0</v>
      </c>
      <c r="AX164" s="156">
        <f>AU164+AV164+AW164</f>
        <v>0</v>
      </c>
      <c r="AY164" s="79">
        <f t="shared" si="119"/>
        <v>0</v>
      </c>
      <c r="AZ164" s="80">
        <f t="shared" si="119"/>
        <v>0</v>
      </c>
      <c r="BA164" s="157">
        <f t="shared" si="119"/>
        <v>0</v>
      </c>
      <c r="BB164" s="156">
        <f>AY164+AZ164+BA164</f>
        <v>0</v>
      </c>
    </row>
    <row r="165" spans="1:54" ht="13.5" hidden="1" customHeight="1" x14ac:dyDescent="0.2">
      <c r="A165" s="460"/>
      <c r="B165" s="139"/>
      <c r="C165" s="160" t="s">
        <v>198</v>
      </c>
      <c r="D165" s="141">
        <v>0</v>
      </c>
      <c r="E165" s="177">
        <v>1.925</v>
      </c>
      <c r="F165" s="141">
        <f t="shared" si="69"/>
        <v>0</v>
      </c>
      <c r="G165" s="143">
        <v>0</v>
      </c>
      <c r="H165" s="144">
        <v>0</v>
      </c>
      <c r="I165" s="144">
        <v>0</v>
      </c>
      <c r="J165" s="210">
        <f>G165+H165+I165</f>
        <v>0</v>
      </c>
      <c r="K165" s="143">
        <v>0</v>
      </c>
      <c r="L165" s="144">
        <v>0</v>
      </c>
      <c r="M165" s="144">
        <v>0</v>
      </c>
      <c r="N165" s="210">
        <f>K165+L165+M165</f>
        <v>0</v>
      </c>
      <c r="O165" s="143">
        <v>0</v>
      </c>
      <c r="P165" s="144">
        <v>0</v>
      </c>
      <c r="Q165" s="144">
        <v>0</v>
      </c>
      <c r="R165" s="210">
        <f>O165+P165+Q165</f>
        <v>0</v>
      </c>
      <c r="S165" s="143">
        <v>0</v>
      </c>
      <c r="T165" s="144">
        <v>0</v>
      </c>
      <c r="U165" s="144">
        <v>0</v>
      </c>
      <c r="V165" s="210">
        <f>S165+T165+U165</f>
        <v>0</v>
      </c>
      <c r="W165" s="143">
        <v>0</v>
      </c>
      <c r="X165" s="144">
        <v>0</v>
      </c>
      <c r="Y165" s="144">
        <v>0</v>
      </c>
      <c r="Z165" s="210">
        <f>W165+X165+Y165</f>
        <v>0</v>
      </c>
      <c r="AA165" s="143">
        <v>0</v>
      </c>
      <c r="AB165" s="144">
        <v>0</v>
      </c>
      <c r="AC165" s="144">
        <v>0</v>
      </c>
      <c r="AD165" s="210">
        <f>AA165+AB165+AC165</f>
        <v>0</v>
      </c>
      <c r="AE165" s="143">
        <v>0</v>
      </c>
      <c r="AF165" s="144">
        <v>0</v>
      </c>
      <c r="AG165" s="144">
        <v>0</v>
      </c>
      <c r="AH165" s="210">
        <f>AE165+AF165+AG165</f>
        <v>0</v>
      </c>
      <c r="AI165" s="143">
        <v>0</v>
      </c>
      <c r="AJ165" s="144">
        <v>0</v>
      </c>
      <c r="AK165" s="144">
        <v>0</v>
      </c>
      <c r="AL165" s="125">
        <f>AI165+AJ165+AK165</f>
        <v>0</v>
      </c>
      <c r="AM165" s="49">
        <v>0</v>
      </c>
      <c r="AN165" s="50">
        <v>0</v>
      </c>
      <c r="AO165" s="50">
        <v>0</v>
      </c>
      <c r="AP165" s="267">
        <f>AM165+AN165+AO165</f>
        <v>0</v>
      </c>
      <c r="AQ165" s="211">
        <v>0</v>
      </c>
      <c r="AR165" s="144">
        <v>0</v>
      </c>
      <c r="AS165" s="144">
        <v>0</v>
      </c>
      <c r="AT165" s="210">
        <f>AQ165+AR165+AS165</f>
        <v>0</v>
      </c>
      <c r="AU165" s="143">
        <v>0</v>
      </c>
      <c r="AV165" s="144">
        <v>0</v>
      </c>
      <c r="AW165" s="144">
        <v>0</v>
      </c>
      <c r="AX165" s="210">
        <f>AU165+AV165+AW165</f>
        <v>0</v>
      </c>
      <c r="AY165" s="143">
        <v>0</v>
      </c>
      <c r="AZ165" s="144">
        <v>0</v>
      </c>
      <c r="BA165" s="144">
        <v>0</v>
      </c>
      <c r="BB165" s="210">
        <f>AY165+AZ165+BA165</f>
        <v>0</v>
      </c>
    </row>
    <row r="166" spans="1:54" ht="13.9" hidden="1" customHeight="1" x14ac:dyDescent="0.2">
      <c r="A166" s="460"/>
      <c r="B166" s="74" t="s">
        <v>199</v>
      </c>
      <c r="C166" s="133" t="s">
        <v>200</v>
      </c>
      <c r="D166" s="152">
        <v>0</v>
      </c>
      <c r="E166" s="153"/>
      <c r="F166" s="152">
        <f t="shared" ref="F166:F229" si="120">+D166/$E$96</f>
        <v>0</v>
      </c>
      <c r="G166" s="79">
        <f t="shared" ref="G166:BB166" si="121">SUM(G167:G167)</f>
        <v>0</v>
      </c>
      <c r="H166" s="80">
        <f t="shared" si="121"/>
        <v>0</v>
      </c>
      <c r="I166" s="80">
        <f t="shared" si="121"/>
        <v>0</v>
      </c>
      <c r="J166" s="156">
        <f t="shared" si="121"/>
        <v>0</v>
      </c>
      <c r="K166" s="79">
        <f t="shared" si="121"/>
        <v>0</v>
      </c>
      <c r="L166" s="80">
        <f t="shared" si="121"/>
        <v>0</v>
      </c>
      <c r="M166" s="80">
        <f t="shared" si="121"/>
        <v>0</v>
      </c>
      <c r="N166" s="156">
        <f t="shared" si="121"/>
        <v>0</v>
      </c>
      <c r="O166" s="79">
        <f t="shared" si="121"/>
        <v>0</v>
      </c>
      <c r="P166" s="80">
        <f t="shared" si="121"/>
        <v>0</v>
      </c>
      <c r="Q166" s="80">
        <f t="shared" si="121"/>
        <v>0</v>
      </c>
      <c r="R166" s="156">
        <f t="shared" si="121"/>
        <v>0</v>
      </c>
      <c r="S166" s="79">
        <f t="shared" si="121"/>
        <v>0</v>
      </c>
      <c r="T166" s="80">
        <f t="shared" si="121"/>
        <v>0</v>
      </c>
      <c r="U166" s="80">
        <f t="shared" si="121"/>
        <v>0</v>
      </c>
      <c r="V166" s="156">
        <f t="shared" si="121"/>
        <v>0</v>
      </c>
      <c r="W166" s="79">
        <f t="shared" si="121"/>
        <v>0</v>
      </c>
      <c r="X166" s="80">
        <f t="shared" si="121"/>
        <v>0</v>
      </c>
      <c r="Y166" s="80">
        <f t="shared" si="121"/>
        <v>0</v>
      </c>
      <c r="Z166" s="156">
        <f t="shared" si="121"/>
        <v>0</v>
      </c>
      <c r="AA166" s="79">
        <f t="shared" si="121"/>
        <v>0</v>
      </c>
      <c r="AB166" s="80">
        <f t="shared" si="121"/>
        <v>0</v>
      </c>
      <c r="AC166" s="80">
        <f t="shared" si="121"/>
        <v>0</v>
      </c>
      <c r="AD166" s="156">
        <f t="shared" si="121"/>
        <v>0</v>
      </c>
      <c r="AE166" s="79">
        <f t="shared" si="121"/>
        <v>0</v>
      </c>
      <c r="AF166" s="80">
        <f t="shared" si="121"/>
        <v>0</v>
      </c>
      <c r="AG166" s="80">
        <f t="shared" si="121"/>
        <v>0</v>
      </c>
      <c r="AH166" s="156">
        <f t="shared" si="121"/>
        <v>0</v>
      </c>
      <c r="AI166" s="79">
        <f t="shared" si="121"/>
        <v>0</v>
      </c>
      <c r="AJ166" s="80">
        <f t="shared" si="121"/>
        <v>0</v>
      </c>
      <c r="AK166" s="80">
        <f t="shared" si="121"/>
        <v>0</v>
      </c>
      <c r="AL166" s="158">
        <f t="shared" si="121"/>
        <v>0</v>
      </c>
      <c r="AM166" s="159">
        <f t="shared" si="121"/>
        <v>0</v>
      </c>
      <c r="AN166" s="80">
        <f t="shared" si="121"/>
        <v>0</v>
      </c>
      <c r="AO166" s="80">
        <f t="shared" si="121"/>
        <v>0</v>
      </c>
      <c r="AP166" s="266">
        <f t="shared" si="121"/>
        <v>0</v>
      </c>
      <c r="AQ166" s="157">
        <f t="shared" si="121"/>
        <v>0</v>
      </c>
      <c r="AR166" s="80">
        <f t="shared" si="121"/>
        <v>0</v>
      </c>
      <c r="AS166" s="80">
        <f t="shared" si="121"/>
        <v>0</v>
      </c>
      <c r="AT166" s="156">
        <f t="shared" si="121"/>
        <v>0</v>
      </c>
      <c r="AU166" s="79">
        <f t="shared" si="121"/>
        <v>0</v>
      </c>
      <c r="AV166" s="80">
        <f t="shared" si="121"/>
        <v>0</v>
      </c>
      <c r="AW166" s="80">
        <f t="shared" si="121"/>
        <v>0</v>
      </c>
      <c r="AX166" s="156">
        <f t="shared" si="121"/>
        <v>0</v>
      </c>
      <c r="AY166" s="79">
        <f t="shared" si="121"/>
        <v>0</v>
      </c>
      <c r="AZ166" s="80">
        <f t="shared" si="121"/>
        <v>0</v>
      </c>
      <c r="BA166" s="80">
        <f t="shared" si="121"/>
        <v>0</v>
      </c>
      <c r="BB166" s="156">
        <f t="shared" si="121"/>
        <v>0</v>
      </c>
    </row>
    <row r="167" spans="1:54" ht="13.9" hidden="1" customHeight="1" thickBot="1" x14ac:dyDescent="0.25">
      <c r="A167" s="460"/>
      <c r="B167" s="139"/>
      <c r="C167" s="160" t="s">
        <v>201</v>
      </c>
      <c r="D167" s="141">
        <v>0</v>
      </c>
      <c r="E167" s="177">
        <v>1.175</v>
      </c>
      <c r="F167" s="141">
        <f t="shared" si="120"/>
        <v>0</v>
      </c>
      <c r="G167" s="143">
        <v>0</v>
      </c>
      <c r="H167" s="144">
        <v>0</v>
      </c>
      <c r="I167" s="144">
        <v>0</v>
      </c>
      <c r="J167" s="210">
        <f>G167+H167+I167</f>
        <v>0</v>
      </c>
      <c r="K167" s="143">
        <v>0</v>
      </c>
      <c r="L167" s="144">
        <v>0</v>
      </c>
      <c r="M167" s="144">
        <v>0</v>
      </c>
      <c r="N167" s="210">
        <f>K167+L167+M167</f>
        <v>0</v>
      </c>
      <c r="O167" s="143">
        <v>0</v>
      </c>
      <c r="P167" s="144">
        <v>0</v>
      </c>
      <c r="Q167" s="144">
        <v>0</v>
      </c>
      <c r="R167" s="210">
        <f>O167+P167+Q167</f>
        <v>0</v>
      </c>
      <c r="S167" s="143">
        <v>0</v>
      </c>
      <c r="T167" s="144">
        <v>0</v>
      </c>
      <c r="U167" s="144">
        <v>0</v>
      </c>
      <c r="V167" s="210">
        <f>S167+T167+U167</f>
        <v>0</v>
      </c>
      <c r="W167" s="143">
        <v>0</v>
      </c>
      <c r="X167" s="144">
        <v>0</v>
      </c>
      <c r="Y167" s="144">
        <v>0</v>
      </c>
      <c r="Z167" s="210">
        <f>W167+X167+Y167</f>
        <v>0</v>
      </c>
      <c r="AA167" s="143">
        <v>0</v>
      </c>
      <c r="AB167" s="144">
        <v>0</v>
      </c>
      <c r="AC167" s="144">
        <v>0</v>
      </c>
      <c r="AD167" s="210">
        <f>AA167+AB167+AC167</f>
        <v>0</v>
      </c>
      <c r="AE167" s="143">
        <v>0</v>
      </c>
      <c r="AF167" s="144">
        <v>0</v>
      </c>
      <c r="AG167" s="144">
        <v>0</v>
      </c>
      <c r="AH167" s="210">
        <f>AE167+AF167+AG167</f>
        <v>0</v>
      </c>
      <c r="AI167" s="143">
        <v>0</v>
      </c>
      <c r="AJ167" s="144">
        <v>0</v>
      </c>
      <c r="AK167" s="144">
        <v>0</v>
      </c>
      <c r="AL167" s="125">
        <f>AI167+AJ167+AK167</f>
        <v>0</v>
      </c>
      <c r="AM167" s="49">
        <v>0</v>
      </c>
      <c r="AN167" s="50">
        <v>0</v>
      </c>
      <c r="AO167" s="50">
        <v>0</v>
      </c>
      <c r="AP167" s="267">
        <f>AM167+AN167+AO167</f>
        <v>0</v>
      </c>
      <c r="AQ167" s="211">
        <v>0</v>
      </c>
      <c r="AR167" s="144">
        <v>0</v>
      </c>
      <c r="AS167" s="144">
        <v>0</v>
      </c>
      <c r="AT167" s="210">
        <f>AQ167+AR167+AS167</f>
        <v>0</v>
      </c>
      <c r="AU167" s="143">
        <v>0</v>
      </c>
      <c r="AV167" s="144">
        <v>0</v>
      </c>
      <c r="AW167" s="144">
        <v>0</v>
      </c>
      <c r="AX167" s="210">
        <f>AU167+AV167+AW167</f>
        <v>0</v>
      </c>
      <c r="AY167" s="143">
        <v>0</v>
      </c>
      <c r="AZ167" s="144">
        <v>0</v>
      </c>
      <c r="BA167" s="144">
        <v>0</v>
      </c>
      <c r="BB167" s="210">
        <f>AY167+AZ167+BA167</f>
        <v>0</v>
      </c>
    </row>
    <row r="168" spans="1:54" ht="13.9" customHeight="1" x14ac:dyDescent="0.2">
      <c r="A168" s="460"/>
      <c r="B168" s="74" t="s">
        <v>202</v>
      </c>
      <c r="C168" s="268" t="s">
        <v>203</v>
      </c>
      <c r="D168" s="269"/>
      <c r="E168" s="190"/>
      <c r="F168" s="269">
        <f t="shared" si="120"/>
        <v>0</v>
      </c>
      <c r="G168" s="192">
        <f t="shared" ref="G168:BB168" si="122">G169+G172</f>
        <v>605.79999999999995</v>
      </c>
      <c r="H168" s="193">
        <f t="shared" si="122"/>
        <v>40.733999999999995</v>
      </c>
      <c r="I168" s="193">
        <f t="shared" si="122"/>
        <v>0</v>
      </c>
      <c r="J168" s="194">
        <f t="shared" si="122"/>
        <v>646.53399999999999</v>
      </c>
      <c r="K168" s="192">
        <f t="shared" si="122"/>
        <v>0</v>
      </c>
      <c r="L168" s="193">
        <f t="shared" si="122"/>
        <v>40.107999999999997</v>
      </c>
      <c r="M168" s="193">
        <f t="shared" si="122"/>
        <v>0</v>
      </c>
      <c r="N168" s="194">
        <f t="shared" si="122"/>
        <v>40.107999999999997</v>
      </c>
      <c r="O168" s="192">
        <f t="shared" si="122"/>
        <v>755.56799999999998</v>
      </c>
      <c r="P168" s="193">
        <f t="shared" si="122"/>
        <v>20.053999999999998</v>
      </c>
      <c r="Q168" s="193">
        <f t="shared" si="122"/>
        <v>0</v>
      </c>
      <c r="R168" s="194">
        <f t="shared" si="122"/>
        <v>775.62199999999996</v>
      </c>
      <c r="S168" s="192">
        <f t="shared" si="122"/>
        <v>0</v>
      </c>
      <c r="T168" s="193">
        <f t="shared" si="122"/>
        <v>0</v>
      </c>
      <c r="U168" s="193">
        <f t="shared" si="122"/>
        <v>0</v>
      </c>
      <c r="V168" s="194">
        <f t="shared" si="122"/>
        <v>0</v>
      </c>
      <c r="W168" s="192">
        <f t="shared" si="122"/>
        <v>0</v>
      </c>
      <c r="X168" s="193">
        <f t="shared" si="122"/>
        <v>0</v>
      </c>
      <c r="Y168" s="193">
        <f t="shared" si="122"/>
        <v>0</v>
      </c>
      <c r="Z168" s="194">
        <f t="shared" si="122"/>
        <v>0</v>
      </c>
      <c r="AA168" s="192">
        <f t="shared" si="122"/>
        <v>0</v>
      </c>
      <c r="AB168" s="193">
        <f t="shared" si="122"/>
        <v>0</v>
      </c>
      <c r="AC168" s="193">
        <f t="shared" si="122"/>
        <v>0</v>
      </c>
      <c r="AD168" s="194">
        <f t="shared" si="122"/>
        <v>0</v>
      </c>
      <c r="AE168" s="192">
        <f t="shared" si="122"/>
        <v>0</v>
      </c>
      <c r="AF168" s="193">
        <f t="shared" si="122"/>
        <v>0</v>
      </c>
      <c r="AG168" s="193">
        <f t="shared" si="122"/>
        <v>0</v>
      </c>
      <c r="AH168" s="194">
        <f t="shared" si="122"/>
        <v>0</v>
      </c>
      <c r="AI168" s="192">
        <f t="shared" si="122"/>
        <v>0</v>
      </c>
      <c r="AJ168" s="193">
        <f t="shared" si="122"/>
        <v>0</v>
      </c>
      <c r="AK168" s="193">
        <f t="shared" si="122"/>
        <v>0</v>
      </c>
      <c r="AL168" s="191">
        <f t="shared" si="122"/>
        <v>0</v>
      </c>
      <c r="AM168" s="195">
        <f t="shared" si="122"/>
        <v>0</v>
      </c>
      <c r="AN168" s="193">
        <f t="shared" si="122"/>
        <v>0</v>
      </c>
      <c r="AO168" s="193">
        <f t="shared" si="122"/>
        <v>0</v>
      </c>
      <c r="AP168" s="270">
        <f t="shared" si="122"/>
        <v>0</v>
      </c>
      <c r="AQ168" s="271">
        <f t="shared" si="122"/>
        <v>0</v>
      </c>
      <c r="AR168" s="193">
        <f t="shared" si="122"/>
        <v>0</v>
      </c>
      <c r="AS168" s="193">
        <f t="shared" si="122"/>
        <v>0</v>
      </c>
      <c r="AT168" s="194">
        <f t="shared" si="122"/>
        <v>0</v>
      </c>
      <c r="AU168" s="192">
        <f t="shared" si="122"/>
        <v>0</v>
      </c>
      <c r="AV168" s="193">
        <f t="shared" si="122"/>
        <v>0</v>
      </c>
      <c r="AW168" s="193">
        <f t="shared" si="122"/>
        <v>0</v>
      </c>
      <c r="AX168" s="194">
        <f t="shared" si="122"/>
        <v>0</v>
      </c>
      <c r="AY168" s="192">
        <f t="shared" si="122"/>
        <v>0</v>
      </c>
      <c r="AZ168" s="193">
        <f t="shared" si="122"/>
        <v>0</v>
      </c>
      <c r="BA168" s="193">
        <f t="shared" si="122"/>
        <v>0</v>
      </c>
      <c r="BB168" s="194">
        <f t="shared" si="122"/>
        <v>0</v>
      </c>
    </row>
    <row r="169" spans="1:54" ht="13.9" customHeight="1" thickBot="1" x14ac:dyDescent="0.25">
      <c r="A169" s="460"/>
      <c r="B169" s="139"/>
      <c r="C169" s="272" t="s">
        <v>58</v>
      </c>
      <c r="D169" s="198">
        <f>SUM(D170:D171)</f>
        <v>2076.4500000000003</v>
      </c>
      <c r="E169" s="273"/>
      <c r="F169" s="198">
        <f>F170</f>
        <v>2076.4500000000003</v>
      </c>
      <c r="G169" s="104">
        <f t="shared" ref="G169:BB169" si="123">SUM(G170:G171)</f>
        <v>605.79999999999995</v>
      </c>
      <c r="H169" s="50">
        <f t="shared" si="123"/>
        <v>40.733999999999995</v>
      </c>
      <c r="I169" s="50">
        <f t="shared" si="123"/>
        <v>0</v>
      </c>
      <c r="J169" s="47">
        <f t="shared" si="123"/>
        <v>646.53399999999999</v>
      </c>
      <c r="K169" s="104">
        <f t="shared" si="123"/>
        <v>0</v>
      </c>
      <c r="L169" s="50">
        <f t="shared" si="123"/>
        <v>40.107999999999997</v>
      </c>
      <c r="M169" s="50">
        <f t="shared" si="123"/>
        <v>0</v>
      </c>
      <c r="N169" s="47">
        <f t="shared" si="123"/>
        <v>40.107999999999997</v>
      </c>
      <c r="O169" s="104">
        <f t="shared" si="123"/>
        <v>755.56799999999998</v>
      </c>
      <c r="P169" s="50">
        <f t="shared" si="123"/>
        <v>20.053999999999998</v>
      </c>
      <c r="Q169" s="50">
        <f t="shared" si="123"/>
        <v>0</v>
      </c>
      <c r="R169" s="47">
        <f t="shared" si="123"/>
        <v>775.62199999999996</v>
      </c>
      <c r="S169" s="104">
        <f t="shared" si="123"/>
        <v>0</v>
      </c>
      <c r="T169" s="50">
        <f t="shared" si="123"/>
        <v>0</v>
      </c>
      <c r="U169" s="50">
        <f t="shared" si="123"/>
        <v>0</v>
      </c>
      <c r="V169" s="47">
        <f t="shared" si="123"/>
        <v>0</v>
      </c>
      <c r="W169" s="104">
        <f t="shared" si="123"/>
        <v>0</v>
      </c>
      <c r="X169" s="50">
        <f t="shared" si="123"/>
        <v>0</v>
      </c>
      <c r="Y169" s="50">
        <f t="shared" si="123"/>
        <v>0</v>
      </c>
      <c r="Z169" s="47">
        <f t="shared" si="123"/>
        <v>0</v>
      </c>
      <c r="AA169" s="104">
        <f t="shared" si="123"/>
        <v>0</v>
      </c>
      <c r="AB169" s="50">
        <f t="shared" si="123"/>
        <v>0</v>
      </c>
      <c r="AC169" s="50">
        <f t="shared" si="123"/>
        <v>0</v>
      </c>
      <c r="AD169" s="47">
        <f t="shared" si="123"/>
        <v>0</v>
      </c>
      <c r="AE169" s="104">
        <f t="shared" si="123"/>
        <v>0</v>
      </c>
      <c r="AF169" s="50">
        <f t="shared" si="123"/>
        <v>0</v>
      </c>
      <c r="AG169" s="50">
        <f t="shared" si="123"/>
        <v>0</v>
      </c>
      <c r="AH169" s="47">
        <f t="shared" si="123"/>
        <v>0</v>
      </c>
      <c r="AI169" s="104">
        <f t="shared" si="123"/>
        <v>0</v>
      </c>
      <c r="AJ169" s="50">
        <f t="shared" si="123"/>
        <v>0</v>
      </c>
      <c r="AK169" s="50">
        <f t="shared" si="123"/>
        <v>0</v>
      </c>
      <c r="AL169" s="48">
        <f t="shared" si="123"/>
        <v>0</v>
      </c>
      <c r="AM169" s="49">
        <f t="shared" si="123"/>
        <v>0</v>
      </c>
      <c r="AN169" s="50">
        <f t="shared" si="123"/>
        <v>0</v>
      </c>
      <c r="AO169" s="50">
        <f t="shared" si="123"/>
        <v>0</v>
      </c>
      <c r="AP169" s="267">
        <f t="shared" si="123"/>
        <v>0</v>
      </c>
      <c r="AQ169" s="274">
        <f t="shared" si="123"/>
        <v>0</v>
      </c>
      <c r="AR169" s="50">
        <f t="shared" si="123"/>
        <v>0</v>
      </c>
      <c r="AS169" s="50">
        <f t="shared" si="123"/>
        <v>0</v>
      </c>
      <c r="AT169" s="47">
        <f t="shared" si="123"/>
        <v>0</v>
      </c>
      <c r="AU169" s="104">
        <f t="shared" si="123"/>
        <v>0</v>
      </c>
      <c r="AV169" s="50">
        <f t="shared" si="123"/>
        <v>0</v>
      </c>
      <c r="AW169" s="50">
        <f t="shared" si="123"/>
        <v>0</v>
      </c>
      <c r="AX169" s="47">
        <f t="shared" si="123"/>
        <v>0</v>
      </c>
      <c r="AY169" s="104">
        <f t="shared" si="123"/>
        <v>0</v>
      </c>
      <c r="AZ169" s="50">
        <f t="shared" si="123"/>
        <v>0</v>
      </c>
      <c r="BA169" s="50">
        <f t="shared" si="123"/>
        <v>0</v>
      </c>
      <c r="BB169" s="47">
        <f t="shared" si="123"/>
        <v>0</v>
      </c>
    </row>
    <row r="170" spans="1:54" ht="13.9" customHeight="1" x14ac:dyDescent="0.2">
      <c r="A170" s="460"/>
      <c r="B170" s="53" t="s">
        <v>204</v>
      </c>
      <c r="C170" s="140" t="s">
        <v>205</v>
      </c>
      <c r="D170" s="141">
        <v>2076.4500000000003</v>
      </c>
      <c r="E170" s="163">
        <v>1</v>
      </c>
      <c r="F170" s="141">
        <f>D170</f>
        <v>2076.4500000000003</v>
      </c>
      <c r="G170" s="143">
        <v>605.79999999999995</v>
      </c>
      <c r="H170" s="144">
        <v>40.733999999999995</v>
      </c>
      <c r="I170" s="144">
        <v>0</v>
      </c>
      <c r="J170" s="210">
        <f>SUM(G170:I170)</f>
        <v>646.53399999999999</v>
      </c>
      <c r="K170" s="143">
        <v>0</v>
      </c>
      <c r="L170" s="144">
        <v>40.107999999999997</v>
      </c>
      <c r="M170" s="144">
        <v>0</v>
      </c>
      <c r="N170" s="210">
        <f>K170+L170+M170</f>
        <v>40.107999999999997</v>
      </c>
      <c r="O170" s="143">
        <v>755.56799999999998</v>
      </c>
      <c r="P170" s="144">
        <v>20.053999999999998</v>
      </c>
      <c r="Q170" s="144">
        <v>0</v>
      </c>
      <c r="R170" s="210">
        <f>O170+P170+Q170</f>
        <v>775.62199999999996</v>
      </c>
      <c r="S170" s="143">
        <v>0</v>
      </c>
      <c r="T170" s="144">
        <v>0</v>
      </c>
      <c r="U170" s="144">
        <v>0</v>
      </c>
      <c r="V170" s="210">
        <f>S170+T170+U170</f>
        <v>0</v>
      </c>
      <c r="W170" s="143">
        <v>0</v>
      </c>
      <c r="X170" s="144">
        <v>0</v>
      </c>
      <c r="Y170" s="144">
        <v>0</v>
      </c>
      <c r="Z170" s="210">
        <f>W170+X170+Y170</f>
        <v>0</v>
      </c>
      <c r="AA170" s="143">
        <v>0</v>
      </c>
      <c r="AB170" s="144">
        <v>0</v>
      </c>
      <c r="AC170" s="144">
        <v>0</v>
      </c>
      <c r="AD170" s="210">
        <f>AA170+AB170+AC170</f>
        <v>0</v>
      </c>
      <c r="AE170" s="143">
        <v>0</v>
      </c>
      <c r="AF170" s="144">
        <v>0</v>
      </c>
      <c r="AG170" s="144">
        <v>0</v>
      </c>
      <c r="AH170" s="210">
        <f>AE170+AF170+AG170</f>
        <v>0</v>
      </c>
      <c r="AI170" s="143">
        <v>0</v>
      </c>
      <c r="AJ170" s="144">
        <v>0</v>
      </c>
      <c r="AK170" s="144">
        <v>0</v>
      </c>
      <c r="AL170" s="125">
        <f>AI170+AJ170+AK170</f>
        <v>0</v>
      </c>
      <c r="AM170" s="49">
        <v>0</v>
      </c>
      <c r="AN170" s="50">
        <v>0</v>
      </c>
      <c r="AO170" s="50">
        <v>0</v>
      </c>
      <c r="AP170" s="267">
        <f>AM170+AN170+AO170</f>
        <v>0</v>
      </c>
      <c r="AQ170" s="211">
        <v>0</v>
      </c>
      <c r="AR170" s="144">
        <v>0</v>
      </c>
      <c r="AS170" s="144">
        <v>0</v>
      </c>
      <c r="AT170" s="210">
        <f>AQ170+AR170+AS170</f>
        <v>0</v>
      </c>
      <c r="AU170" s="143">
        <v>0</v>
      </c>
      <c r="AV170" s="144">
        <v>0</v>
      </c>
      <c r="AW170" s="144">
        <v>0</v>
      </c>
      <c r="AX170" s="210">
        <f>AU170+AV170+AW170</f>
        <v>0</v>
      </c>
      <c r="AY170" s="143">
        <v>0</v>
      </c>
      <c r="AZ170" s="144">
        <v>0</v>
      </c>
      <c r="BA170" s="144">
        <v>0</v>
      </c>
      <c r="BB170" s="210">
        <f>AY170+AZ170+BA170</f>
        <v>0</v>
      </c>
    </row>
    <row r="171" spans="1:54" ht="13.9" customHeight="1" thickBot="1" x14ac:dyDescent="0.25">
      <c r="A171" s="460"/>
      <c r="B171" s="139" t="s">
        <v>206</v>
      </c>
      <c r="C171" s="140" t="s">
        <v>207</v>
      </c>
      <c r="D171" s="141">
        <v>0</v>
      </c>
      <c r="E171" s="163"/>
      <c r="F171" s="141">
        <f>D171</f>
        <v>0</v>
      </c>
      <c r="G171" s="143">
        <v>0</v>
      </c>
      <c r="H171" s="144">
        <v>0</v>
      </c>
      <c r="I171" s="144">
        <v>0</v>
      </c>
      <c r="J171" s="275">
        <f>G171+H171+I171</f>
        <v>0</v>
      </c>
      <c r="K171" s="143">
        <v>0</v>
      </c>
      <c r="L171" s="144">
        <v>0</v>
      </c>
      <c r="M171" s="144">
        <v>0</v>
      </c>
      <c r="N171" s="275">
        <f>K171+L171+M171</f>
        <v>0</v>
      </c>
      <c r="O171" s="143">
        <v>0</v>
      </c>
      <c r="P171" s="144">
        <v>0</v>
      </c>
      <c r="Q171" s="144">
        <v>0</v>
      </c>
      <c r="R171" s="275">
        <f>O171+P171+Q171</f>
        <v>0</v>
      </c>
      <c r="S171" s="143">
        <v>0</v>
      </c>
      <c r="T171" s="144">
        <v>0</v>
      </c>
      <c r="U171" s="144">
        <v>0</v>
      </c>
      <c r="V171" s="275">
        <f>S171+T171+U171</f>
        <v>0</v>
      </c>
      <c r="W171" s="143">
        <v>0</v>
      </c>
      <c r="X171" s="144">
        <v>0</v>
      </c>
      <c r="Y171" s="144">
        <v>0</v>
      </c>
      <c r="Z171" s="275">
        <f>W171+X171+Y171</f>
        <v>0</v>
      </c>
      <c r="AA171" s="143">
        <v>0</v>
      </c>
      <c r="AB171" s="144">
        <v>0</v>
      </c>
      <c r="AC171" s="144">
        <v>0</v>
      </c>
      <c r="AD171" s="275">
        <f>AA171+AB171+AC171</f>
        <v>0</v>
      </c>
      <c r="AE171" s="143">
        <v>0</v>
      </c>
      <c r="AF171" s="144">
        <v>0</v>
      </c>
      <c r="AG171" s="144">
        <v>0</v>
      </c>
      <c r="AH171" s="275">
        <f>AE171+AF171+AG171</f>
        <v>0</v>
      </c>
      <c r="AI171" s="143">
        <v>0</v>
      </c>
      <c r="AJ171" s="144">
        <v>0</v>
      </c>
      <c r="AK171" s="144">
        <v>0</v>
      </c>
      <c r="AL171" s="276">
        <f>AI171+AJ171+AK171</f>
        <v>0</v>
      </c>
      <c r="AM171" s="49">
        <v>0</v>
      </c>
      <c r="AN171" s="50">
        <v>0</v>
      </c>
      <c r="AO171" s="50">
        <v>0</v>
      </c>
      <c r="AP171" s="267">
        <f>AM171+AN171+AO171</f>
        <v>0</v>
      </c>
      <c r="AQ171" s="211">
        <v>0</v>
      </c>
      <c r="AR171" s="144">
        <v>0</v>
      </c>
      <c r="AS171" s="144">
        <v>0</v>
      </c>
      <c r="AT171" s="275">
        <f>AQ171+AR171+AS171</f>
        <v>0</v>
      </c>
      <c r="AU171" s="143">
        <v>0</v>
      </c>
      <c r="AV171" s="144">
        <v>0</v>
      </c>
      <c r="AW171" s="144">
        <v>0</v>
      </c>
      <c r="AX171" s="275">
        <f>AU171+AV171+AW171</f>
        <v>0</v>
      </c>
      <c r="AY171" s="143">
        <v>0</v>
      </c>
      <c r="AZ171" s="144">
        <v>0</v>
      </c>
      <c r="BA171" s="144">
        <v>0</v>
      </c>
      <c r="BB171" s="275">
        <f>AY171+AZ171+BA171</f>
        <v>0</v>
      </c>
    </row>
    <row r="172" spans="1:54" ht="13.9" hidden="1" customHeight="1" x14ac:dyDescent="0.2">
      <c r="A172" s="460"/>
      <c r="B172" s="139"/>
      <c r="C172" s="151" t="s">
        <v>76</v>
      </c>
      <c r="D172" s="152">
        <f>SUM(D173:D174)</f>
        <v>0</v>
      </c>
      <c r="E172" s="153"/>
      <c r="F172" s="152">
        <f t="shared" si="120"/>
        <v>0</v>
      </c>
      <c r="G172" s="79">
        <f t="shared" ref="G172:BB172" si="124">SUM(G173:G174)</f>
        <v>0</v>
      </c>
      <c r="H172" s="80">
        <f t="shared" si="124"/>
        <v>0</v>
      </c>
      <c r="I172" s="80">
        <f t="shared" si="124"/>
        <v>0</v>
      </c>
      <c r="J172" s="156">
        <f t="shared" si="124"/>
        <v>0</v>
      </c>
      <c r="K172" s="79">
        <f t="shared" si="124"/>
        <v>0</v>
      </c>
      <c r="L172" s="80">
        <f t="shared" si="124"/>
        <v>0</v>
      </c>
      <c r="M172" s="80">
        <f t="shared" si="124"/>
        <v>0</v>
      </c>
      <c r="N172" s="156">
        <f t="shared" si="124"/>
        <v>0</v>
      </c>
      <c r="O172" s="79">
        <f t="shared" si="124"/>
        <v>0</v>
      </c>
      <c r="P172" s="80">
        <f t="shared" si="124"/>
        <v>0</v>
      </c>
      <c r="Q172" s="80">
        <f t="shared" si="124"/>
        <v>0</v>
      </c>
      <c r="R172" s="156">
        <f t="shared" si="124"/>
        <v>0</v>
      </c>
      <c r="S172" s="79">
        <f t="shared" si="124"/>
        <v>0</v>
      </c>
      <c r="T172" s="80">
        <f t="shared" si="124"/>
        <v>0</v>
      </c>
      <c r="U172" s="80">
        <f t="shared" si="124"/>
        <v>0</v>
      </c>
      <c r="V172" s="156">
        <f t="shared" si="124"/>
        <v>0</v>
      </c>
      <c r="W172" s="79">
        <f t="shared" si="124"/>
        <v>0</v>
      </c>
      <c r="X172" s="80">
        <f t="shared" si="124"/>
        <v>0</v>
      </c>
      <c r="Y172" s="80">
        <f t="shared" si="124"/>
        <v>0</v>
      </c>
      <c r="Z172" s="156">
        <f t="shared" si="124"/>
        <v>0</v>
      </c>
      <c r="AA172" s="79">
        <f t="shared" si="124"/>
        <v>0</v>
      </c>
      <c r="AB172" s="80">
        <f t="shared" si="124"/>
        <v>0</v>
      </c>
      <c r="AC172" s="80">
        <f t="shared" si="124"/>
        <v>0</v>
      </c>
      <c r="AD172" s="156">
        <f t="shared" si="124"/>
        <v>0</v>
      </c>
      <c r="AE172" s="79">
        <f t="shared" si="124"/>
        <v>0</v>
      </c>
      <c r="AF172" s="80">
        <f t="shared" si="124"/>
        <v>0</v>
      </c>
      <c r="AG172" s="80">
        <f t="shared" si="124"/>
        <v>0</v>
      </c>
      <c r="AH172" s="156">
        <f t="shared" si="124"/>
        <v>0</v>
      </c>
      <c r="AI172" s="79">
        <f t="shared" si="124"/>
        <v>0</v>
      </c>
      <c r="AJ172" s="80">
        <f t="shared" si="124"/>
        <v>0</v>
      </c>
      <c r="AK172" s="80">
        <f t="shared" si="124"/>
        <v>0</v>
      </c>
      <c r="AL172" s="158">
        <f t="shared" si="124"/>
        <v>0</v>
      </c>
      <c r="AM172" s="159"/>
      <c r="AN172" s="80"/>
      <c r="AO172" s="80"/>
      <c r="AP172" s="266"/>
      <c r="AQ172" s="157">
        <f t="shared" ref="AQ172:AT172" si="125">SUM(AQ173:AQ174)</f>
        <v>0</v>
      </c>
      <c r="AR172" s="80">
        <f t="shared" si="125"/>
        <v>0</v>
      </c>
      <c r="AS172" s="80">
        <f t="shared" si="125"/>
        <v>0</v>
      </c>
      <c r="AT172" s="156">
        <f t="shared" si="125"/>
        <v>0</v>
      </c>
      <c r="AU172" s="79">
        <f t="shared" si="124"/>
        <v>0</v>
      </c>
      <c r="AV172" s="80">
        <f t="shared" si="124"/>
        <v>0</v>
      </c>
      <c r="AW172" s="80">
        <f t="shared" si="124"/>
        <v>0</v>
      </c>
      <c r="AX172" s="156">
        <f t="shared" si="124"/>
        <v>0</v>
      </c>
      <c r="AY172" s="79">
        <f t="shared" si="124"/>
        <v>0</v>
      </c>
      <c r="AZ172" s="80">
        <f t="shared" si="124"/>
        <v>0</v>
      </c>
      <c r="BA172" s="80">
        <f t="shared" si="124"/>
        <v>0</v>
      </c>
      <c r="BB172" s="156">
        <f t="shared" si="124"/>
        <v>0</v>
      </c>
    </row>
    <row r="173" spans="1:54" ht="13.9" hidden="1" customHeight="1" x14ac:dyDescent="0.2">
      <c r="A173" s="460"/>
      <c r="B173" s="139"/>
      <c r="C173" s="160" t="s">
        <v>208</v>
      </c>
      <c r="D173" s="141">
        <v>0</v>
      </c>
      <c r="E173" s="163">
        <v>0.77969999999999995</v>
      </c>
      <c r="F173" s="141">
        <f t="shared" si="120"/>
        <v>0</v>
      </c>
      <c r="G173" s="143">
        <v>0</v>
      </c>
      <c r="H173" s="144">
        <v>0</v>
      </c>
      <c r="I173" s="144">
        <v>0</v>
      </c>
      <c r="J173" s="210">
        <f>G173+H173+I173</f>
        <v>0</v>
      </c>
      <c r="K173" s="143">
        <v>0</v>
      </c>
      <c r="L173" s="144">
        <v>0</v>
      </c>
      <c r="M173" s="144">
        <v>0</v>
      </c>
      <c r="N173" s="210">
        <f>K173+L173+M173</f>
        <v>0</v>
      </c>
      <c r="O173" s="143">
        <v>0</v>
      </c>
      <c r="P173" s="144">
        <v>0</v>
      </c>
      <c r="Q173" s="144">
        <v>0</v>
      </c>
      <c r="R173" s="210">
        <f>O173+P173+Q173</f>
        <v>0</v>
      </c>
      <c r="S173" s="143">
        <v>0</v>
      </c>
      <c r="T173" s="144">
        <v>0</v>
      </c>
      <c r="U173" s="144">
        <v>0</v>
      </c>
      <c r="V173" s="210">
        <f>S173+T173+U173</f>
        <v>0</v>
      </c>
      <c r="W173" s="143">
        <v>0</v>
      </c>
      <c r="X173" s="144">
        <v>0</v>
      </c>
      <c r="Y173" s="144">
        <v>0</v>
      </c>
      <c r="Z173" s="210">
        <f>W173+X173+Y173</f>
        <v>0</v>
      </c>
      <c r="AA173" s="143">
        <v>0</v>
      </c>
      <c r="AB173" s="144">
        <v>0</v>
      </c>
      <c r="AC173" s="144">
        <v>0</v>
      </c>
      <c r="AD173" s="210">
        <f>AA173+AB173+AC173</f>
        <v>0</v>
      </c>
      <c r="AE173" s="143">
        <v>0</v>
      </c>
      <c r="AF173" s="144">
        <v>0</v>
      </c>
      <c r="AG173" s="144">
        <v>0</v>
      </c>
      <c r="AH173" s="210">
        <f>AE173+AF173+AG173</f>
        <v>0</v>
      </c>
      <c r="AI173" s="143">
        <v>0</v>
      </c>
      <c r="AJ173" s="144">
        <v>0</v>
      </c>
      <c r="AK173" s="144">
        <v>0</v>
      </c>
      <c r="AL173" s="125">
        <f>AI173+AJ173+AK173</f>
        <v>0</v>
      </c>
      <c r="AM173" s="49"/>
      <c r="AN173" s="50"/>
      <c r="AO173" s="50"/>
      <c r="AP173" s="267"/>
      <c r="AQ173" s="211">
        <v>0</v>
      </c>
      <c r="AR173" s="144">
        <v>0</v>
      </c>
      <c r="AS173" s="144">
        <v>0</v>
      </c>
      <c r="AT173" s="210">
        <f>AQ173+AR173+AS173</f>
        <v>0</v>
      </c>
      <c r="AU173" s="143">
        <v>0</v>
      </c>
      <c r="AV173" s="144">
        <v>0</v>
      </c>
      <c r="AW173" s="144">
        <v>0</v>
      </c>
      <c r="AX173" s="210">
        <f>AU173+AV173+AW173</f>
        <v>0</v>
      </c>
      <c r="AY173" s="143">
        <v>0</v>
      </c>
      <c r="AZ173" s="144">
        <v>0</v>
      </c>
      <c r="BA173" s="144">
        <v>0</v>
      </c>
      <c r="BB173" s="210">
        <f>AY173+AZ173+BA173</f>
        <v>0</v>
      </c>
    </row>
    <row r="174" spans="1:54" ht="13.9" hidden="1" customHeight="1" thickBot="1" x14ac:dyDescent="0.25">
      <c r="A174" s="460"/>
      <c r="B174" s="132" t="s">
        <v>209</v>
      </c>
      <c r="C174" s="160" t="s">
        <v>210</v>
      </c>
      <c r="D174" s="141">
        <v>0</v>
      </c>
      <c r="E174" s="178"/>
      <c r="F174" s="141">
        <f t="shared" si="120"/>
        <v>0</v>
      </c>
      <c r="G174" s="143">
        <v>0</v>
      </c>
      <c r="H174" s="144">
        <v>0</v>
      </c>
      <c r="I174" s="144">
        <v>0</v>
      </c>
      <c r="J174" s="210">
        <f>G174+H174+I174</f>
        <v>0</v>
      </c>
      <c r="K174" s="143">
        <v>0</v>
      </c>
      <c r="L174" s="144">
        <v>0</v>
      </c>
      <c r="M174" s="144">
        <v>0</v>
      </c>
      <c r="N174" s="210">
        <f>K174+L174+M174</f>
        <v>0</v>
      </c>
      <c r="O174" s="143">
        <v>0</v>
      </c>
      <c r="P174" s="144">
        <v>0</v>
      </c>
      <c r="Q174" s="144">
        <v>0</v>
      </c>
      <c r="R174" s="210">
        <f>O174+P174+Q174</f>
        <v>0</v>
      </c>
      <c r="S174" s="143">
        <v>0</v>
      </c>
      <c r="T174" s="144">
        <v>0</v>
      </c>
      <c r="U174" s="144">
        <v>0</v>
      </c>
      <c r="V174" s="210">
        <f>S174+T174+U174</f>
        <v>0</v>
      </c>
      <c r="W174" s="143">
        <v>0</v>
      </c>
      <c r="X174" s="144">
        <v>0</v>
      </c>
      <c r="Y174" s="144">
        <v>0</v>
      </c>
      <c r="Z174" s="210">
        <f>W174+X174+Y174</f>
        <v>0</v>
      </c>
      <c r="AA174" s="143">
        <v>0</v>
      </c>
      <c r="AB174" s="144">
        <v>0</v>
      </c>
      <c r="AC174" s="144">
        <v>0</v>
      </c>
      <c r="AD174" s="210">
        <f>AA174+AB174+AC174</f>
        <v>0</v>
      </c>
      <c r="AE174" s="143">
        <v>0</v>
      </c>
      <c r="AF174" s="144">
        <v>0</v>
      </c>
      <c r="AG174" s="144">
        <v>0</v>
      </c>
      <c r="AH174" s="210">
        <f>AE174+AF174+AG174</f>
        <v>0</v>
      </c>
      <c r="AI174" s="143">
        <v>0</v>
      </c>
      <c r="AJ174" s="144">
        <v>0</v>
      </c>
      <c r="AK174" s="144">
        <v>0</v>
      </c>
      <c r="AL174" s="125">
        <f>AI174+AJ174+AK174</f>
        <v>0</v>
      </c>
      <c r="AM174" s="49"/>
      <c r="AN174" s="50"/>
      <c r="AO174" s="50"/>
      <c r="AP174" s="267"/>
      <c r="AQ174" s="211">
        <v>0</v>
      </c>
      <c r="AR174" s="144">
        <v>0</v>
      </c>
      <c r="AS174" s="144">
        <v>0</v>
      </c>
      <c r="AT174" s="210">
        <f>AQ174+AR174+AS174</f>
        <v>0</v>
      </c>
      <c r="AU174" s="143">
        <v>0</v>
      </c>
      <c r="AV174" s="144">
        <v>0</v>
      </c>
      <c r="AW174" s="144">
        <v>0</v>
      </c>
      <c r="AX174" s="210">
        <f>AU174+AV174+AW174</f>
        <v>0</v>
      </c>
      <c r="AY174" s="143">
        <v>0</v>
      </c>
      <c r="AZ174" s="144">
        <v>0</v>
      </c>
      <c r="BA174" s="144">
        <v>0</v>
      </c>
      <c r="BB174" s="210">
        <f>AY174+AZ174+BA174</f>
        <v>0</v>
      </c>
    </row>
    <row r="175" spans="1:54" ht="13.9" customHeight="1" thickBot="1" x14ac:dyDescent="0.25">
      <c r="A175" s="460"/>
      <c r="B175" s="139"/>
      <c r="C175" s="277" t="s">
        <v>211</v>
      </c>
      <c r="D175" s="278">
        <v>5409.1229999999996</v>
      </c>
      <c r="E175" s="279">
        <v>10</v>
      </c>
      <c r="F175" s="278">
        <f>+D175/E175</f>
        <v>540.91229999999996</v>
      </c>
      <c r="G175" s="280">
        <v>400</v>
      </c>
      <c r="H175" s="281">
        <v>0</v>
      </c>
      <c r="I175" s="281">
        <v>0</v>
      </c>
      <c r="J175" s="210">
        <f>G175+H175+I175</f>
        <v>400</v>
      </c>
      <c r="K175" s="282">
        <v>0</v>
      </c>
      <c r="L175" s="281">
        <v>0</v>
      </c>
      <c r="M175" s="281">
        <v>0</v>
      </c>
      <c r="N175" s="210">
        <f>K175+L175+M175</f>
        <v>0</v>
      </c>
      <c r="O175" s="282">
        <v>0</v>
      </c>
      <c r="P175" s="281">
        <v>0</v>
      </c>
      <c r="Q175" s="281">
        <v>0</v>
      </c>
      <c r="R175" s="210">
        <f>O175+P175+Q175</f>
        <v>0</v>
      </c>
      <c r="S175" s="282">
        <v>0</v>
      </c>
      <c r="T175" s="281">
        <v>0</v>
      </c>
      <c r="U175" s="281">
        <v>0</v>
      </c>
      <c r="V175" s="210">
        <f>S175+T175+U175</f>
        <v>0</v>
      </c>
      <c r="W175" s="282">
        <v>0</v>
      </c>
      <c r="X175" s="281">
        <v>0</v>
      </c>
      <c r="Y175" s="281">
        <v>0</v>
      </c>
      <c r="Z175" s="210">
        <f>W175+X175+Y175</f>
        <v>0</v>
      </c>
      <c r="AA175" s="282">
        <v>0</v>
      </c>
      <c r="AB175" s="281">
        <v>0</v>
      </c>
      <c r="AC175" s="281">
        <v>0</v>
      </c>
      <c r="AD175" s="210">
        <f>AA175+AB175+AC175</f>
        <v>0</v>
      </c>
      <c r="AE175" s="282">
        <v>0</v>
      </c>
      <c r="AF175" s="281">
        <v>0</v>
      </c>
      <c r="AG175" s="281">
        <v>0</v>
      </c>
      <c r="AH175" s="210">
        <f>AE175+AF175+AG175</f>
        <v>0</v>
      </c>
      <c r="AI175" s="282">
        <v>0</v>
      </c>
      <c r="AJ175" s="281">
        <v>0</v>
      </c>
      <c r="AK175" s="281">
        <v>0</v>
      </c>
      <c r="AL175" s="125">
        <f>AI175+AJ175+AK175</f>
        <v>0</v>
      </c>
      <c r="AM175" s="282">
        <v>0</v>
      </c>
      <c r="AN175" s="281">
        <v>0</v>
      </c>
      <c r="AO175" s="281">
        <v>0</v>
      </c>
      <c r="AP175" s="283">
        <f>AM175+AN175+AO175</f>
        <v>0</v>
      </c>
      <c r="AQ175" s="284">
        <v>0</v>
      </c>
      <c r="AR175" s="281">
        <v>0</v>
      </c>
      <c r="AS175" s="281">
        <v>0</v>
      </c>
      <c r="AT175" s="210">
        <f>AQ175+AR175+AS175</f>
        <v>0</v>
      </c>
      <c r="AU175" s="282">
        <v>0</v>
      </c>
      <c r="AV175" s="281">
        <v>0</v>
      </c>
      <c r="AW175" s="281">
        <v>0</v>
      </c>
      <c r="AX175" s="210">
        <f>AU175+AV175+AW175</f>
        <v>0</v>
      </c>
      <c r="AY175" s="282">
        <v>0</v>
      </c>
      <c r="AZ175" s="281">
        <v>0</v>
      </c>
      <c r="BA175" s="281">
        <v>0</v>
      </c>
      <c r="BB175" s="210">
        <f>AY175+AZ175+BA175</f>
        <v>0</v>
      </c>
    </row>
    <row r="176" spans="1:54" ht="13.9" customHeight="1" thickTop="1" x14ac:dyDescent="0.2">
      <c r="A176" s="460"/>
      <c r="B176" s="139"/>
      <c r="C176" s="285" t="s">
        <v>38</v>
      </c>
      <c r="D176" s="103">
        <f>D177+D181+D185+D190+D188</f>
        <v>0.86710000000000009</v>
      </c>
      <c r="E176" s="286"/>
      <c r="F176" s="103">
        <f>F177+F181+F185+F190+F188</f>
        <v>0.86720000000000008</v>
      </c>
      <c r="G176" s="287">
        <f t="shared" ref="G176:BB176" si="126">G177+G181+G185+G190</f>
        <v>0</v>
      </c>
      <c r="H176" s="288">
        <f t="shared" si="126"/>
        <v>0</v>
      </c>
      <c r="I176" s="288">
        <f t="shared" si="126"/>
        <v>0</v>
      </c>
      <c r="J176" s="118">
        <f t="shared" si="126"/>
        <v>0</v>
      </c>
      <c r="K176" s="287">
        <f t="shared" si="126"/>
        <v>0</v>
      </c>
      <c r="L176" s="288">
        <f t="shared" si="126"/>
        <v>0</v>
      </c>
      <c r="M176" s="288">
        <f t="shared" si="126"/>
        <v>0</v>
      </c>
      <c r="N176" s="118">
        <f t="shared" si="126"/>
        <v>0</v>
      </c>
      <c r="O176" s="287">
        <f t="shared" si="126"/>
        <v>0</v>
      </c>
      <c r="P176" s="288">
        <f t="shared" si="126"/>
        <v>0</v>
      </c>
      <c r="Q176" s="288">
        <f t="shared" si="126"/>
        <v>0</v>
      </c>
      <c r="R176" s="118">
        <f t="shared" si="126"/>
        <v>0</v>
      </c>
      <c r="S176" s="287">
        <f t="shared" si="126"/>
        <v>0</v>
      </c>
      <c r="T176" s="288">
        <f t="shared" si="126"/>
        <v>0</v>
      </c>
      <c r="U176" s="288">
        <f t="shared" si="126"/>
        <v>0</v>
      </c>
      <c r="V176" s="118">
        <f t="shared" si="126"/>
        <v>0</v>
      </c>
      <c r="W176" s="287">
        <f t="shared" si="126"/>
        <v>0</v>
      </c>
      <c r="X176" s="288">
        <f t="shared" si="126"/>
        <v>0</v>
      </c>
      <c r="Y176" s="288">
        <f t="shared" si="126"/>
        <v>0</v>
      </c>
      <c r="Z176" s="118">
        <f t="shared" si="126"/>
        <v>0</v>
      </c>
      <c r="AA176" s="287">
        <f t="shared" si="126"/>
        <v>0</v>
      </c>
      <c r="AB176" s="288">
        <f t="shared" si="126"/>
        <v>0</v>
      </c>
      <c r="AC176" s="288">
        <f t="shared" si="126"/>
        <v>0</v>
      </c>
      <c r="AD176" s="118">
        <f t="shared" si="126"/>
        <v>0</v>
      </c>
      <c r="AE176" s="287">
        <f t="shared" si="126"/>
        <v>0</v>
      </c>
      <c r="AF176" s="288">
        <f t="shared" si="126"/>
        <v>0</v>
      </c>
      <c r="AG176" s="288">
        <f t="shared" si="126"/>
        <v>0</v>
      </c>
      <c r="AH176" s="118">
        <f t="shared" si="126"/>
        <v>0</v>
      </c>
      <c r="AI176" s="287">
        <f t="shared" si="126"/>
        <v>0</v>
      </c>
      <c r="AJ176" s="288">
        <f t="shared" si="126"/>
        <v>0</v>
      </c>
      <c r="AK176" s="288">
        <f t="shared" si="126"/>
        <v>0</v>
      </c>
      <c r="AL176" s="289">
        <f t="shared" si="126"/>
        <v>0</v>
      </c>
      <c r="AM176" s="203">
        <f t="shared" si="126"/>
        <v>0</v>
      </c>
      <c r="AN176" s="200">
        <f t="shared" si="126"/>
        <v>0</v>
      </c>
      <c r="AO176" s="200">
        <f t="shared" si="126"/>
        <v>0</v>
      </c>
      <c r="AP176" s="290">
        <f t="shared" si="126"/>
        <v>0</v>
      </c>
      <c r="AQ176" s="291">
        <f t="shared" si="126"/>
        <v>0</v>
      </c>
      <c r="AR176" s="288">
        <f t="shared" si="126"/>
        <v>0</v>
      </c>
      <c r="AS176" s="288">
        <f t="shared" si="126"/>
        <v>0</v>
      </c>
      <c r="AT176" s="118">
        <f t="shared" si="126"/>
        <v>0</v>
      </c>
      <c r="AU176" s="287">
        <f t="shared" si="126"/>
        <v>0</v>
      </c>
      <c r="AV176" s="288">
        <f t="shared" si="126"/>
        <v>0</v>
      </c>
      <c r="AW176" s="288">
        <f t="shared" si="126"/>
        <v>0</v>
      </c>
      <c r="AX176" s="118">
        <f t="shared" si="126"/>
        <v>0</v>
      </c>
      <c r="AY176" s="287">
        <f t="shared" si="126"/>
        <v>0</v>
      </c>
      <c r="AZ176" s="288">
        <f t="shared" si="126"/>
        <v>0</v>
      </c>
      <c r="BA176" s="288">
        <f t="shared" si="126"/>
        <v>0</v>
      </c>
      <c r="BB176" s="118">
        <f t="shared" si="126"/>
        <v>0</v>
      </c>
    </row>
    <row r="177" spans="1:54" ht="13.9" hidden="1" customHeight="1" thickBot="1" x14ac:dyDescent="0.25">
      <c r="A177" s="460"/>
      <c r="B177" s="292" t="s">
        <v>212</v>
      </c>
      <c r="C177" s="205" t="s">
        <v>213</v>
      </c>
      <c r="D177" s="152">
        <f>SUM(D178:D180)</f>
        <v>0</v>
      </c>
      <c r="E177" s="293">
        <v>1</v>
      </c>
      <c r="F177" s="152">
        <f t="shared" si="120"/>
        <v>0</v>
      </c>
      <c r="G177" s="79">
        <f t="shared" ref="G177:BB177" si="127">SUM(G178:G180)</f>
        <v>0</v>
      </c>
      <c r="H177" s="80">
        <f t="shared" si="127"/>
        <v>0</v>
      </c>
      <c r="I177" s="80">
        <f t="shared" si="127"/>
        <v>0</v>
      </c>
      <c r="J177" s="156">
        <f t="shared" si="127"/>
        <v>0</v>
      </c>
      <c r="K177" s="79">
        <f t="shared" si="127"/>
        <v>0</v>
      </c>
      <c r="L177" s="80">
        <f t="shared" si="127"/>
        <v>0</v>
      </c>
      <c r="M177" s="80">
        <f t="shared" si="127"/>
        <v>0</v>
      </c>
      <c r="N177" s="156">
        <f t="shared" si="127"/>
        <v>0</v>
      </c>
      <c r="O177" s="79">
        <f t="shared" si="127"/>
        <v>0</v>
      </c>
      <c r="P177" s="80">
        <f t="shared" si="127"/>
        <v>0</v>
      </c>
      <c r="Q177" s="80">
        <f t="shared" si="127"/>
        <v>0</v>
      </c>
      <c r="R177" s="156">
        <f t="shared" si="127"/>
        <v>0</v>
      </c>
      <c r="S177" s="79">
        <f t="shared" si="127"/>
        <v>0</v>
      </c>
      <c r="T177" s="80">
        <f t="shared" si="127"/>
        <v>0</v>
      </c>
      <c r="U177" s="80">
        <f t="shared" si="127"/>
        <v>0</v>
      </c>
      <c r="V177" s="156">
        <f t="shared" si="127"/>
        <v>0</v>
      </c>
      <c r="W177" s="79">
        <f t="shared" si="127"/>
        <v>0</v>
      </c>
      <c r="X177" s="80">
        <f t="shared" si="127"/>
        <v>0</v>
      </c>
      <c r="Y177" s="80">
        <f t="shared" si="127"/>
        <v>0</v>
      </c>
      <c r="Z177" s="156">
        <f t="shared" si="127"/>
        <v>0</v>
      </c>
      <c r="AA177" s="79">
        <f t="shared" si="127"/>
        <v>0</v>
      </c>
      <c r="AB177" s="80">
        <f t="shared" si="127"/>
        <v>0</v>
      </c>
      <c r="AC177" s="80">
        <f t="shared" si="127"/>
        <v>0</v>
      </c>
      <c r="AD177" s="156">
        <f t="shared" si="127"/>
        <v>0</v>
      </c>
      <c r="AE177" s="79">
        <f t="shared" si="127"/>
        <v>0</v>
      </c>
      <c r="AF177" s="80">
        <f t="shared" si="127"/>
        <v>0</v>
      </c>
      <c r="AG177" s="80">
        <f t="shared" si="127"/>
        <v>0</v>
      </c>
      <c r="AH177" s="156">
        <f t="shared" si="127"/>
        <v>0</v>
      </c>
      <c r="AI177" s="79">
        <f t="shared" si="127"/>
        <v>0</v>
      </c>
      <c r="AJ177" s="80">
        <f t="shared" si="127"/>
        <v>0</v>
      </c>
      <c r="AK177" s="80">
        <f t="shared" si="127"/>
        <v>0</v>
      </c>
      <c r="AL177" s="158">
        <f t="shared" si="127"/>
        <v>0</v>
      </c>
      <c r="AM177" s="159">
        <f t="shared" si="127"/>
        <v>0</v>
      </c>
      <c r="AN177" s="80">
        <f t="shared" si="127"/>
        <v>0</v>
      </c>
      <c r="AO177" s="80">
        <f t="shared" si="127"/>
        <v>0</v>
      </c>
      <c r="AP177" s="266">
        <f t="shared" si="127"/>
        <v>0</v>
      </c>
      <c r="AQ177" s="157">
        <f t="shared" si="127"/>
        <v>0</v>
      </c>
      <c r="AR177" s="80">
        <f t="shared" si="127"/>
        <v>0</v>
      </c>
      <c r="AS177" s="80">
        <f t="shared" si="127"/>
        <v>0</v>
      </c>
      <c r="AT177" s="156">
        <f t="shared" si="127"/>
        <v>0</v>
      </c>
      <c r="AU177" s="79">
        <f t="shared" si="127"/>
        <v>0</v>
      </c>
      <c r="AV177" s="80">
        <f t="shared" si="127"/>
        <v>0</v>
      </c>
      <c r="AW177" s="80">
        <f t="shared" si="127"/>
        <v>0</v>
      </c>
      <c r="AX177" s="156">
        <f t="shared" si="127"/>
        <v>0</v>
      </c>
      <c r="AY177" s="79">
        <f t="shared" si="127"/>
        <v>0</v>
      </c>
      <c r="AZ177" s="80">
        <f t="shared" si="127"/>
        <v>0</v>
      </c>
      <c r="BA177" s="80">
        <f t="shared" si="127"/>
        <v>0</v>
      </c>
      <c r="BB177" s="156">
        <f t="shared" si="127"/>
        <v>0</v>
      </c>
    </row>
    <row r="178" spans="1:54" ht="13.5" hidden="1" customHeight="1" thickTop="1" x14ac:dyDescent="0.2">
      <c r="A178" s="461" t="s">
        <v>214</v>
      </c>
      <c r="B178" s="294" t="s">
        <v>37</v>
      </c>
      <c r="C178" s="140" t="s">
        <v>215</v>
      </c>
      <c r="D178" s="225">
        <v>0</v>
      </c>
      <c r="E178" s="273"/>
      <c r="F178" s="225">
        <f>+D178/$E$96</f>
        <v>0</v>
      </c>
      <c r="G178" s="226">
        <v>0</v>
      </c>
      <c r="H178" s="146">
        <v>0</v>
      </c>
      <c r="I178" s="146">
        <v>0</v>
      </c>
      <c r="J178" s="210">
        <f>G178+H178+I178</f>
        <v>0</v>
      </c>
      <c r="K178" s="226">
        <v>0</v>
      </c>
      <c r="L178" s="146">
        <v>0</v>
      </c>
      <c r="M178" s="146">
        <v>0</v>
      </c>
      <c r="N178" s="210">
        <f>K178+L178+M178</f>
        <v>0</v>
      </c>
      <c r="O178" s="226">
        <v>0</v>
      </c>
      <c r="P178" s="146">
        <v>0</v>
      </c>
      <c r="Q178" s="146">
        <v>0</v>
      </c>
      <c r="R178" s="210">
        <f>O178+P178+Q178</f>
        <v>0</v>
      </c>
      <c r="S178" s="226">
        <v>0</v>
      </c>
      <c r="T178" s="146">
        <v>0</v>
      </c>
      <c r="U178" s="146">
        <v>0</v>
      </c>
      <c r="V178" s="210">
        <f>S178+T178+U178</f>
        <v>0</v>
      </c>
      <c r="W178" s="226">
        <v>0</v>
      </c>
      <c r="X178" s="146">
        <v>0</v>
      </c>
      <c r="Y178" s="146">
        <v>0</v>
      </c>
      <c r="Z178" s="210">
        <f>W178+X178+Y178</f>
        <v>0</v>
      </c>
      <c r="AA178" s="226">
        <v>0</v>
      </c>
      <c r="AB178" s="146">
        <v>0</v>
      </c>
      <c r="AC178" s="146">
        <v>0</v>
      </c>
      <c r="AD178" s="210">
        <f>AA178+AB178+AC178</f>
        <v>0</v>
      </c>
      <c r="AE178" s="226">
        <v>0</v>
      </c>
      <c r="AF178" s="146">
        <v>0</v>
      </c>
      <c r="AG178" s="146">
        <v>0</v>
      </c>
      <c r="AH178" s="210">
        <f>AE178+AF178+AG178</f>
        <v>0</v>
      </c>
      <c r="AI178" s="226">
        <v>0</v>
      </c>
      <c r="AJ178" s="146">
        <v>0</v>
      </c>
      <c r="AK178" s="146">
        <v>0</v>
      </c>
      <c r="AL178" s="125">
        <f>AI178+AJ178+AK178</f>
        <v>0</v>
      </c>
      <c r="AM178" s="49">
        <v>0</v>
      </c>
      <c r="AN178" s="50">
        <v>0</v>
      </c>
      <c r="AO178" s="50">
        <v>0</v>
      </c>
      <c r="AP178" s="267">
        <f>AM178+AN178+AO178</f>
        <v>0</v>
      </c>
      <c r="AQ178" s="295">
        <v>0</v>
      </c>
      <c r="AR178" s="146">
        <v>0</v>
      </c>
      <c r="AS178" s="146">
        <v>0</v>
      </c>
      <c r="AT178" s="210">
        <f>AQ178+AR178+AS178</f>
        <v>0</v>
      </c>
      <c r="AU178" s="226">
        <v>0</v>
      </c>
      <c r="AV178" s="146">
        <v>0</v>
      </c>
      <c r="AW178" s="146">
        <v>0</v>
      </c>
      <c r="AX178" s="210">
        <f>AU178+AV178+AW178</f>
        <v>0</v>
      </c>
      <c r="AY178" s="226">
        <v>0</v>
      </c>
      <c r="AZ178" s="146">
        <v>0</v>
      </c>
      <c r="BA178" s="146">
        <v>0</v>
      </c>
      <c r="BB178" s="210">
        <f>AY178+AZ178+BA178</f>
        <v>0</v>
      </c>
    </row>
    <row r="179" spans="1:54" ht="13.9" hidden="1" customHeight="1" x14ac:dyDescent="0.2">
      <c r="A179" s="462"/>
      <c r="B179" s="296" t="s">
        <v>216</v>
      </c>
      <c r="C179" s="140" t="s">
        <v>217</v>
      </c>
      <c r="D179" s="141">
        <v>0</v>
      </c>
      <c r="E179" s="273"/>
      <c r="F179" s="141">
        <f t="shared" si="120"/>
        <v>0</v>
      </c>
      <c r="G179" s="143">
        <v>0</v>
      </c>
      <c r="H179" s="144">
        <v>0</v>
      </c>
      <c r="I179" s="144">
        <v>0</v>
      </c>
      <c r="J179" s="210">
        <f>G179+H179+I179</f>
        <v>0</v>
      </c>
      <c r="K179" s="143">
        <v>0</v>
      </c>
      <c r="L179" s="144">
        <v>0</v>
      </c>
      <c r="M179" s="144">
        <v>0</v>
      </c>
      <c r="N179" s="210">
        <f>K179+L179+M179</f>
        <v>0</v>
      </c>
      <c r="O179" s="143">
        <v>0</v>
      </c>
      <c r="P179" s="144">
        <v>0</v>
      </c>
      <c r="Q179" s="144">
        <v>0</v>
      </c>
      <c r="R179" s="210">
        <f>O179+P179+Q179</f>
        <v>0</v>
      </c>
      <c r="S179" s="143">
        <v>0</v>
      </c>
      <c r="T179" s="144">
        <v>0</v>
      </c>
      <c r="U179" s="144">
        <v>0</v>
      </c>
      <c r="V179" s="210">
        <f>S179+T179+U179</f>
        <v>0</v>
      </c>
      <c r="W179" s="143">
        <v>0</v>
      </c>
      <c r="X179" s="144">
        <v>0</v>
      </c>
      <c r="Y179" s="144">
        <v>0</v>
      </c>
      <c r="Z179" s="210">
        <f>W179+X179+Y179</f>
        <v>0</v>
      </c>
      <c r="AA179" s="143">
        <v>0</v>
      </c>
      <c r="AB179" s="144">
        <v>0</v>
      </c>
      <c r="AC179" s="144">
        <v>0</v>
      </c>
      <c r="AD179" s="210">
        <f>AA179+AB179+AC179</f>
        <v>0</v>
      </c>
      <c r="AE179" s="143">
        <v>0</v>
      </c>
      <c r="AF179" s="144">
        <v>0</v>
      </c>
      <c r="AG179" s="144">
        <v>0</v>
      </c>
      <c r="AH179" s="210">
        <f>AE179+AF179+AG179</f>
        <v>0</v>
      </c>
      <c r="AI179" s="143">
        <v>0</v>
      </c>
      <c r="AJ179" s="144">
        <v>0</v>
      </c>
      <c r="AK179" s="144">
        <v>0</v>
      </c>
      <c r="AL179" s="125">
        <f>AI179+AJ179+AK179</f>
        <v>0</v>
      </c>
      <c r="AM179" s="49">
        <v>0</v>
      </c>
      <c r="AN179" s="50">
        <v>0</v>
      </c>
      <c r="AO179" s="50">
        <v>0</v>
      </c>
      <c r="AP179" s="267">
        <f>AM179+AN179+AO179</f>
        <v>0</v>
      </c>
      <c r="AQ179" s="211">
        <v>0</v>
      </c>
      <c r="AR179" s="144">
        <v>0</v>
      </c>
      <c r="AS179" s="144">
        <v>0</v>
      </c>
      <c r="AT179" s="210">
        <f>AQ179+AR179+AS179</f>
        <v>0</v>
      </c>
      <c r="AU179" s="143">
        <v>0</v>
      </c>
      <c r="AV179" s="144">
        <v>0</v>
      </c>
      <c r="AW179" s="144">
        <v>0</v>
      </c>
      <c r="AX179" s="210">
        <f>AU179+AV179+AW179</f>
        <v>0</v>
      </c>
      <c r="AY179" s="143">
        <v>0</v>
      </c>
      <c r="AZ179" s="144">
        <v>0</v>
      </c>
      <c r="BA179" s="144">
        <v>0</v>
      </c>
      <c r="BB179" s="210">
        <f>AY179+AZ179+BA179</f>
        <v>0</v>
      </c>
    </row>
    <row r="180" spans="1:54" ht="13.9" hidden="1" customHeight="1" x14ac:dyDescent="0.2">
      <c r="A180" s="462"/>
      <c r="B180" s="294" t="s">
        <v>218</v>
      </c>
      <c r="C180" s="140" t="s">
        <v>219</v>
      </c>
      <c r="D180" s="225">
        <v>0</v>
      </c>
      <c r="E180" s="233"/>
      <c r="F180" s="225">
        <f t="shared" si="120"/>
        <v>0</v>
      </c>
      <c r="G180" s="226">
        <v>0</v>
      </c>
      <c r="H180" s="146">
        <v>0</v>
      </c>
      <c r="I180" s="146">
        <v>0</v>
      </c>
      <c r="J180" s="210">
        <f>G180+H180+I180</f>
        <v>0</v>
      </c>
      <c r="K180" s="226">
        <v>0</v>
      </c>
      <c r="L180" s="146">
        <v>0</v>
      </c>
      <c r="M180" s="146">
        <v>0</v>
      </c>
      <c r="N180" s="210">
        <f>K180+L180+M180</f>
        <v>0</v>
      </c>
      <c r="O180" s="226">
        <v>0</v>
      </c>
      <c r="P180" s="146">
        <v>0</v>
      </c>
      <c r="Q180" s="146">
        <v>0</v>
      </c>
      <c r="R180" s="210">
        <f>O180+P180+Q180</f>
        <v>0</v>
      </c>
      <c r="S180" s="226">
        <v>0</v>
      </c>
      <c r="T180" s="146">
        <v>0</v>
      </c>
      <c r="U180" s="146">
        <v>0</v>
      </c>
      <c r="V180" s="210">
        <f>S180+T180+U180</f>
        <v>0</v>
      </c>
      <c r="W180" s="226">
        <v>0</v>
      </c>
      <c r="X180" s="146">
        <v>0</v>
      </c>
      <c r="Y180" s="146">
        <v>0</v>
      </c>
      <c r="Z180" s="210">
        <f>W180+X180+Y180</f>
        <v>0</v>
      </c>
      <c r="AA180" s="226">
        <v>0</v>
      </c>
      <c r="AB180" s="146">
        <v>0</v>
      </c>
      <c r="AC180" s="146">
        <v>0</v>
      </c>
      <c r="AD180" s="210">
        <f>AA180+AB180+AC180</f>
        <v>0</v>
      </c>
      <c r="AE180" s="226">
        <v>0</v>
      </c>
      <c r="AF180" s="146">
        <v>0</v>
      </c>
      <c r="AG180" s="146">
        <v>0</v>
      </c>
      <c r="AH180" s="210">
        <f>AE180+AF180+AG180</f>
        <v>0</v>
      </c>
      <c r="AI180" s="226">
        <v>0</v>
      </c>
      <c r="AJ180" s="146">
        <v>0</v>
      </c>
      <c r="AK180" s="146">
        <v>0</v>
      </c>
      <c r="AL180" s="125">
        <f>AI180+AJ180+AK180</f>
        <v>0</v>
      </c>
      <c r="AM180" s="49">
        <v>0</v>
      </c>
      <c r="AN180" s="50">
        <v>0</v>
      </c>
      <c r="AO180" s="50">
        <v>0</v>
      </c>
      <c r="AP180" s="267">
        <f>AM180+AN180+AO180</f>
        <v>0</v>
      </c>
      <c r="AQ180" s="295">
        <v>0</v>
      </c>
      <c r="AR180" s="146">
        <v>0</v>
      </c>
      <c r="AS180" s="146">
        <v>0</v>
      </c>
      <c r="AT180" s="210">
        <f>AQ180+AR180+AS180</f>
        <v>0</v>
      </c>
      <c r="AU180" s="226">
        <v>0</v>
      </c>
      <c r="AV180" s="146">
        <v>0</v>
      </c>
      <c r="AW180" s="146">
        <v>0</v>
      </c>
      <c r="AX180" s="210">
        <f>AU180+AV180+AW180</f>
        <v>0</v>
      </c>
      <c r="AY180" s="226">
        <v>0</v>
      </c>
      <c r="AZ180" s="146">
        <v>0</v>
      </c>
      <c r="BA180" s="146">
        <v>0</v>
      </c>
      <c r="BB180" s="210">
        <f>AY180+AZ180+BA180</f>
        <v>0</v>
      </c>
    </row>
    <row r="181" spans="1:54" ht="13.9" hidden="1" customHeight="1" x14ac:dyDescent="0.2">
      <c r="A181" s="462"/>
      <c r="B181" s="294" t="s">
        <v>220</v>
      </c>
      <c r="C181" s="205" t="s">
        <v>221</v>
      </c>
      <c r="D181" s="152">
        <f>SUM(D182:D184)</f>
        <v>0</v>
      </c>
      <c r="E181" s="206"/>
      <c r="F181" s="152">
        <f t="shared" si="120"/>
        <v>0</v>
      </c>
      <c r="G181" s="79">
        <f t="shared" ref="G181:BB181" si="128">SUM(G182:G184)</f>
        <v>0</v>
      </c>
      <c r="H181" s="80">
        <f t="shared" si="128"/>
        <v>0</v>
      </c>
      <c r="I181" s="80">
        <f t="shared" si="128"/>
        <v>0</v>
      </c>
      <c r="J181" s="156">
        <f t="shared" si="128"/>
        <v>0</v>
      </c>
      <c r="K181" s="79">
        <f t="shared" si="128"/>
        <v>0</v>
      </c>
      <c r="L181" s="80">
        <f t="shared" si="128"/>
        <v>0</v>
      </c>
      <c r="M181" s="80">
        <f t="shared" si="128"/>
        <v>0</v>
      </c>
      <c r="N181" s="156">
        <f t="shared" si="128"/>
        <v>0</v>
      </c>
      <c r="O181" s="79">
        <f t="shared" si="128"/>
        <v>0</v>
      </c>
      <c r="P181" s="80">
        <f t="shared" si="128"/>
        <v>0</v>
      </c>
      <c r="Q181" s="80">
        <f t="shared" si="128"/>
        <v>0</v>
      </c>
      <c r="R181" s="156">
        <f t="shared" si="128"/>
        <v>0</v>
      </c>
      <c r="S181" s="79">
        <f t="shared" si="128"/>
        <v>0</v>
      </c>
      <c r="T181" s="80">
        <f t="shared" si="128"/>
        <v>0</v>
      </c>
      <c r="U181" s="80">
        <f t="shared" si="128"/>
        <v>0</v>
      </c>
      <c r="V181" s="156">
        <f t="shared" si="128"/>
        <v>0</v>
      </c>
      <c r="W181" s="79">
        <f t="shared" si="128"/>
        <v>0</v>
      </c>
      <c r="X181" s="80">
        <f t="shared" si="128"/>
        <v>0</v>
      </c>
      <c r="Y181" s="80">
        <f t="shared" si="128"/>
        <v>0</v>
      </c>
      <c r="Z181" s="156">
        <f t="shared" si="128"/>
        <v>0</v>
      </c>
      <c r="AA181" s="79">
        <f t="shared" si="128"/>
        <v>0</v>
      </c>
      <c r="AB181" s="80">
        <f t="shared" si="128"/>
        <v>0</v>
      </c>
      <c r="AC181" s="80">
        <f t="shared" si="128"/>
        <v>0</v>
      </c>
      <c r="AD181" s="156">
        <f t="shared" si="128"/>
        <v>0</v>
      </c>
      <c r="AE181" s="79">
        <f t="shared" si="128"/>
        <v>0</v>
      </c>
      <c r="AF181" s="80">
        <f t="shared" si="128"/>
        <v>0</v>
      </c>
      <c r="AG181" s="80">
        <f t="shared" si="128"/>
        <v>0</v>
      </c>
      <c r="AH181" s="156">
        <f t="shared" si="128"/>
        <v>0</v>
      </c>
      <c r="AI181" s="79">
        <f t="shared" si="128"/>
        <v>0</v>
      </c>
      <c r="AJ181" s="80">
        <f t="shared" si="128"/>
        <v>0</v>
      </c>
      <c r="AK181" s="80">
        <f t="shared" si="128"/>
        <v>0</v>
      </c>
      <c r="AL181" s="158">
        <f t="shared" si="128"/>
        <v>0</v>
      </c>
      <c r="AM181" s="159">
        <f t="shared" si="128"/>
        <v>0</v>
      </c>
      <c r="AN181" s="80">
        <f t="shared" si="128"/>
        <v>0</v>
      </c>
      <c r="AO181" s="80">
        <f t="shared" si="128"/>
        <v>0</v>
      </c>
      <c r="AP181" s="266">
        <f t="shared" si="128"/>
        <v>0</v>
      </c>
      <c r="AQ181" s="157">
        <f t="shared" si="128"/>
        <v>0</v>
      </c>
      <c r="AR181" s="80">
        <f t="shared" si="128"/>
        <v>0</v>
      </c>
      <c r="AS181" s="80">
        <f t="shared" si="128"/>
        <v>0</v>
      </c>
      <c r="AT181" s="156">
        <f t="shared" si="128"/>
        <v>0</v>
      </c>
      <c r="AU181" s="79">
        <f t="shared" si="128"/>
        <v>0</v>
      </c>
      <c r="AV181" s="80">
        <f t="shared" si="128"/>
        <v>0</v>
      </c>
      <c r="AW181" s="80">
        <f t="shared" si="128"/>
        <v>0</v>
      </c>
      <c r="AX181" s="156">
        <f t="shared" si="128"/>
        <v>0</v>
      </c>
      <c r="AY181" s="79">
        <f t="shared" si="128"/>
        <v>0</v>
      </c>
      <c r="AZ181" s="80">
        <f t="shared" si="128"/>
        <v>0</v>
      </c>
      <c r="BA181" s="80">
        <f t="shared" si="128"/>
        <v>0</v>
      </c>
      <c r="BB181" s="156">
        <f t="shared" si="128"/>
        <v>0</v>
      </c>
    </row>
    <row r="182" spans="1:54" ht="13.9" hidden="1" customHeight="1" x14ac:dyDescent="0.2">
      <c r="A182" s="462"/>
      <c r="B182" s="294" t="s">
        <v>222</v>
      </c>
      <c r="C182" s="140" t="s">
        <v>103</v>
      </c>
      <c r="D182" s="225">
        <v>0</v>
      </c>
      <c r="E182" s="273"/>
      <c r="F182" s="225">
        <f t="shared" si="120"/>
        <v>0</v>
      </c>
      <c r="G182" s="226">
        <v>0</v>
      </c>
      <c r="H182" s="146">
        <v>0</v>
      </c>
      <c r="I182" s="146">
        <v>0</v>
      </c>
      <c r="J182" s="210">
        <f>G182+H182+I182</f>
        <v>0</v>
      </c>
      <c r="K182" s="226">
        <v>0</v>
      </c>
      <c r="L182" s="146">
        <v>0</v>
      </c>
      <c r="M182" s="146">
        <v>0</v>
      </c>
      <c r="N182" s="210">
        <f>K182+L182+M182</f>
        <v>0</v>
      </c>
      <c r="O182" s="226">
        <v>0</v>
      </c>
      <c r="P182" s="146">
        <v>0</v>
      </c>
      <c r="Q182" s="146">
        <v>0</v>
      </c>
      <c r="R182" s="210">
        <f>O182+P182+Q182</f>
        <v>0</v>
      </c>
      <c r="S182" s="226">
        <v>0</v>
      </c>
      <c r="T182" s="146">
        <v>0</v>
      </c>
      <c r="U182" s="146">
        <v>0</v>
      </c>
      <c r="V182" s="210">
        <f>S182+T182+U182</f>
        <v>0</v>
      </c>
      <c r="W182" s="226">
        <v>0</v>
      </c>
      <c r="X182" s="146">
        <v>0</v>
      </c>
      <c r="Y182" s="146">
        <v>0</v>
      </c>
      <c r="Z182" s="210">
        <f>W182+X182+Y182</f>
        <v>0</v>
      </c>
      <c r="AA182" s="226">
        <v>0</v>
      </c>
      <c r="AB182" s="146">
        <v>0</v>
      </c>
      <c r="AC182" s="146">
        <v>0</v>
      </c>
      <c r="AD182" s="210">
        <f>AA182+AB182+AC182</f>
        <v>0</v>
      </c>
      <c r="AE182" s="226">
        <v>0</v>
      </c>
      <c r="AF182" s="146">
        <v>0</v>
      </c>
      <c r="AG182" s="146">
        <v>0</v>
      </c>
      <c r="AH182" s="210">
        <f>AE182+AF182+AG182</f>
        <v>0</v>
      </c>
      <c r="AI182" s="226">
        <v>0</v>
      </c>
      <c r="AJ182" s="146">
        <v>0</v>
      </c>
      <c r="AK182" s="146">
        <v>0</v>
      </c>
      <c r="AL182" s="125">
        <f>AI182+AJ182+AK182</f>
        <v>0</v>
      </c>
      <c r="AM182" s="49">
        <v>0</v>
      </c>
      <c r="AN182" s="50">
        <v>0</v>
      </c>
      <c r="AO182" s="50">
        <v>0</v>
      </c>
      <c r="AP182" s="267">
        <f>AM182+AN182+AO182</f>
        <v>0</v>
      </c>
      <c r="AQ182" s="295">
        <v>0</v>
      </c>
      <c r="AR182" s="146">
        <v>0</v>
      </c>
      <c r="AS182" s="146">
        <v>0</v>
      </c>
      <c r="AT182" s="210">
        <f>AQ182+AR182+AS182</f>
        <v>0</v>
      </c>
      <c r="AU182" s="226">
        <v>0</v>
      </c>
      <c r="AV182" s="146">
        <v>0</v>
      </c>
      <c r="AW182" s="146">
        <v>0</v>
      </c>
      <c r="AX182" s="210">
        <f>AU182+AV182+AW182</f>
        <v>0</v>
      </c>
      <c r="AY182" s="226">
        <v>0</v>
      </c>
      <c r="AZ182" s="146">
        <v>0</v>
      </c>
      <c r="BA182" s="146">
        <v>0</v>
      </c>
      <c r="BB182" s="210">
        <f>AY182+AZ182+BA182</f>
        <v>0</v>
      </c>
    </row>
    <row r="183" spans="1:54" ht="13.9" hidden="1" customHeight="1" x14ac:dyDescent="0.2">
      <c r="A183" s="462"/>
      <c r="B183" s="296" t="s">
        <v>223</v>
      </c>
      <c r="C183" s="140" t="s">
        <v>107</v>
      </c>
      <c r="D183" s="141">
        <v>0</v>
      </c>
      <c r="E183" s="273"/>
      <c r="F183" s="141">
        <f t="shared" si="120"/>
        <v>0</v>
      </c>
      <c r="G183" s="143">
        <v>0</v>
      </c>
      <c r="H183" s="144">
        <v>0</v>
      </c>
      <c r="I183" s="144">
        <v>0</v>
      </c>
      <c r="J183" s="210">
        <f>G183+H183+I183</f>
        <v>0</v>
      </c>
      <c r="K183" s="143">
        <v>0</v>
      </c>
      <c r="L183" s="144">
        <v>0</v>
      </c>
      <c r="M183" s="144">
        <v>0</v>
      </c>
      <c r="N183" s="210">
        <f>K183+L183+M183</f>
        <v>0</v>
      </c>
      <c r="O183" s="143">
        <v>0</v>
      </c>
      <c r="P183" s="144">
        <v>0</v>
      </c>
      <c r="Q183" s="144">
        <v>0</v>
      </c>
      <c r="R183" s="210">
        <f>O183+P183+Q183</f>
        <v>0</v>
      </c>
      <c r="S183" s="143">
        <v>0</v>
      </c>
      <c r="T183" s="144">
        <v>0</v>
      </c>
      <c r="U183" s="144">
        <v>0</v>
      </c>
      <c r="V183" s="210">
        <f>S183+T183+U183</f>
        <v>0</v>
      </c>
      <c r="W183" s="143">
        <v>0</v>
      </c>
      <c r="X183" s="144">
        <v>0</v>
      </c>
      <c r="Y183" s="144">
        <v>0</v>
      </c>
      <c r="Z183" s="210">
        <f>W183+X183+Y183</f>
        <v>0</v>
      </c>
      <c r="AA183" s="143">
        <v>0</v>
      </c>
      <c r="AB183" s="144">
        <v>0</v>
      </c>
      <c r="AC183" s="144">
        <v>0</v>
      </c>
      <c r="AD183" s="210">
        <f>AA183+AB183+AC183</f>
        <v>0</v>
      </c>
      <c r="AE183" s="143">
        <v>0</v>
      </c>
      <c r="AF183" s="144">
        <v>0</v>
      </c>
      <c r="AG183" s="144">
        <v>0</v>
      </c>
      <c r="AH183" s="210">
        <f>AE183+AF183+AG183</f>
        <v>0</v>
      </c>
      <c r="AI183" s="143">
        <v>0</v>
      </c>
      <c r="AJ183" s="144">
        <v>0</v>
      </c>
      <c r="AK183" s="144">
        <v>0</v>
      </c>
      <c r="AL183" s="125">
        <f>AI183+AJ183+AK183</f>
        <v>0</v>
      </c>
      <c r="AM183" s="49">
        <v>0</v>
      </c>
      <c r="AN183" s="50">
        <v>0</v>
      </c>
      <c r="AO183" s="50">
        <v>0</v>
      </c>
      <c r="AP183" s="267">
        <f>AM183+AN183+AO183</f>
        <v>0</v>
      </c>
      <c r="AQ183" s="211">
        <v>0</v>
      </c>
      <c r="AR183" s="144">
        <v>0</v>
      </c>
      <c r="AS183" s="144">
        <v>0</v>
      </c>
      <c r="AT183" s="210">
        <f>AQ183+AR183+AS183</f>
        <v>0</v>
      </c>
      <c r="AU183" s="143">
        <v>0</v>
      </c>
      <c r="AV183" s="144">
        <v>0</v>
      </c>
      <c r="AW183" s="144">
        <v>0</v>
      </c>
      <c r="AX183" s="210">
        <f>AU183+AV183+AW183</f>
        <v>0</v>
      </c>
      <c r="AY183" s="143">
        <v>0</v>
      </c>
      <c r="AZ183" s="144">
        <v>0</v>
      </c>
      <c r="BA183" s="144">
        <v>0</v>
      </c>
      <c r="BB183" s="210">
        <f>AY183+AZ183+BA183</f>
        <v>0</v>
      </c>
    </row>
    <row r="184" spans="1:54" ht="13.9" hidden="1" customHeight="1" thickBot="1" x14ac:dyDescent="0.25">
      <c r="A184" s="462"/>
      <c r="B184" s="294" t="s">
        <v>224</v>
      </c>
      <c r="C184" s="140" t="s">
        <v>219</v>
      </c>
      <c r="D184" s="225">
        <v>0</v>
      </c>
      <c r="E184" s="233"/>
      <c r="F184" s="225">
        <f t="shared" si="120"/>
        <v>0</v>
      </c>
      <c r="G184" s="226">
        <v>0</v>
      </c>
      <c r="H184" s="146">
        <v>0</v>
      </c>
      <c r="I184" s="146">
        <v>0</v>
      </c>
      <c r="J184" s="210">
        <f>G184+H184+I184</f>
        <v>0</v>
      </c>
      <c r="K184" s="226">
        <v>0</v>
      </c>
      <c r="L184" s="146">
        <v>0</v>
      </c>
      <c r="M184" s="146">
        <v>0</v>
      </c>
      <c r="N184" s="210">
        <f>K184+L184+M184</f>
        <v>0</v>
      </c>
      <c r="O184" s="226">
        <v>0</v>
      </c>
      <c r="P184" s="146">
        <v>0</v>
      </c>
      <c r="Q184" s="146">
        <v>0</v>
      </c>
      <c r="R184" s="210">
        <f>O184+P184+Q184</f>
        <v>0</v>
      </c>
      <c r="S184" s="226">
        <v>0</v>
      </c>
      <c r="T184" s="146">
        <v>0</v>
      </c>
      <c r="U184" s="146">
        <v>0</v>
      </c>
      <c r="V184" s="210">
        <f>S184+T184+U184</f>
        <v>0</v>
      </c>
      <c r="W184" s="226">
        <v>0</v>
      </c>
      <c r="X184" s="146">
        <v>0</v>
      </c>
      <c r="Y184" s="146">
        <v>0</v>
      </c>
      <c r="Z184" s="210">
        <f>W184+X184+Y184</f>
        <v>0</v>
      </c>
      <c r="AA184" s="226">
        <v>0</v>
      </c>
      <c r="AB184" s="146">
        <v>0</v>
      </c>
      <c r="AC184" s="146">
        <v>0</v>
      </c>
      <c r="AD184" s="210">
        <f>AA184+AB184+AC184</f>
        <v>0</v>
      </c>
      <c r="AE184" s="226">
        <v>0</v>
      </c>
      <c r="AF184" s="146">
        <v>0</v>
      </c>
      <c r="AG184" s="146">
        <v>0</v>
      </c>
      <c r="AH184" s="210">
        <f>AE184+AF184+AG184</f>
        <v>0</v>
      </c>
      <c r="AI184" s="226">
        <v>0</v>
      </c>
      <c r="AJ184" s="146">
        <v>0</v>
      </c>
      <c r="AK184" s="146">
        <v>0</v>
      </c>
      <c r="AL184" s="125">
        <f>AI184+AJ184+AK184</f>
        <v>0</v>
      </c>
      <c r="AM184" s="49">
        <v>0</v>
      </c>
      <c r="AN184" s="50">
        <v>0</v>
      </c>
      <c r="AO184" s="50">
        <v>0</v>
      </c>
      <c r="AP184" s="267">
        <f>AM184+AN184+AO184</f>
        <v>0</v>
      </c>
      <c r="AQ184" s="295">
        <v>0</v>
      </c>
      <c r="AR184" s="146">
        <v>0</v>
      </c>
      <c r="AS184" s="146">
        <v>0</v>
      </c>
      <c r="AT184" s="210">
        <f>AQ184+AR184+AS184</f>
        <v>0</v>
      </c>
      <c r="AU184" s="226">
        <v>0</v>
      </c>
      <c r="AV184" s="146">
        <v>0</v>
      </c>
      <c r="AW184" s="146">
        <v>0</v>
      </c>
      <c r="AX184" s="210">
        <f>AU184+AV184+AW184</f>
        <v>0</v>
      </c>
      <c r="AY184" s="226">
        <v>0</v>
      </c>
      <c r="AZ184" s="146">
        <v>0</v>
      </c>
      <c r="BA184" s="146">
        <v>0</v>
      </c>
      <c r="BB184" s="210">
        <f>AY184+AZ184+BA184</f>
        <v>0</v>
      </c>
    </row>
    <row r="185" spans="1:54" ht="13.9" hidden="1" customHeight="1" x14ac:dyDescent="0.2">
      <c r="A185" s="462"/>
      <c r="B185" s="294" t="s">
        <v>225</v>
      </c>
      <c r="C185" s="86" t="s">
        <v>226</v>
      </c>
      <c r="D185" s="54"/>
      <c r="E185" s="248"/>
      <c r="F185" s="54">
        <f t="shared" si="120"/>
        <v>0</v>
      </c>
      <c r="G185" s="192">
        <f t="shared" ref="G185:AW185" si="129">G186+H188</f>
        <v>0</v>
      </c>
      <c r="H185" s="193">
        <f t="shared" si="129"/>
        <v>0</v>
      </c>
      <c r="I185" s="193">
        <f t="shared" si="129"/>
        <v>0</v>
      </c>
      <c r="J185" s="194">
        <f t="shared" si="129"/>
        <v>0</v>
      </c>
      <c r="K185" s="192">
        <f t="shared" si="129"/>
        <v>0</v>
      </c>
      <c r="L185" s="193">
        <f t="shared" si="129"/>
        <v>0</v>
      </c>
      <c r="M185" s="193">
        <f t="shared" si="129"/>
        <v>0</v>
      </c>
      <c r="N185" s="194">
        <f t="shared" si="129"/>
        <v>0</v>
      </c>
      <c r="O185" s="192">
        <f t="shared" si="129"/>
        <v>0</v>
      </c>
      <c r="P185" s="193">
        <f t="shared" si="129"/>
        <v>0</v>
      </c>
      <c r="Q185" s="193">
        <f t="shared" si="129"/>
        <v>0</v>
      </c>
      <c r="R185" s="194">
        <f t="shared" si="129"/>
        <v>0</v>
      </c>
      <c r="S185" s="192">
        <f t="shared" si="129"/>
        <v>0</v>
      </c>
      <c r="T185" s="193">
        <f t="shared" si="129"/>
        <v>0</v>
      </c>
      <c r="U185" s="193">
        <f t="shared" si="129"/>
        <v>0</v>
      </c>
      <c r="V185" s="194">
        <f t="shared" si="129"/>
        <v>0</v>
      </c>
      <c r="W185" s="192">
        <f t="shared" si="129"/>
        <v>0</v>
      </c>
      <c r="X185" s="193">
        <f t="shared" si="129"/>
        <v>0</v>
      </c>
      <c r="Y185" s="193">
        <f t="shared" si="129"/>
        <v>0</v>
      </c>
      <c r="Z185" s="194">
        <f t="shared" si="129"/>
        <v>0</v>
      </c>
      <c r="AA185" s="192">
        <f t="shared" si="129"/>
        <v>0</v>
      </c>
      <c r="AB185" s="193">
        <f t="shared" si="129"/>
        <v>0</v>
      </c>
      <c r="AC185" s="193">
        <f t="shared" si="129"/>
        <v>0</v>
      </c>
      <c r="AD185" s="194">
        <f t="shared" si="129"/>
        <v>0</v>
      </c>
      <c r="AE185" s="192">
        <f t="shared" si="129"/>
        <v>0</v>
      </c>
      <c r="AF185" s="193">
        <f t="shared" si="129"/>
        <v>0</v>
      </c>
      <c r="AG185" s="193">
        <f t="shared" si="129"/>
        <v>0</v>
      </c>
      <c r="AH185" s="194">
        <f t="shared" si="129"/>
        <v>0</v>
      </c>
      <c r="AI185" s="192">
        <f t="shared" si="129"/>
        <v>0</v>
      </c>
      <c r="AJ185" s="193">
        <f t="shared" si="129"/>
        <v>0</v>
      </c>
      <c r="AK185" s="193">
        <f t="shared" si="129"/>
        <v>0</v>
      </c>
      <c r="AL185" s="191">
        <f>AL186+AU188</f>
        <v>0</v>
      </c>
      <c r="AM185" s="195">
        <f t="shared" ref="AM185:AO185" si="130">AM186+AN188</f>
        <v>0</v>
      </c>
      <c r="AN185" s="193">
        <f t="shared" si="130"/>
        <v>0</v>
      </c>
      <c r="AO185" s="193">
        <f t="shared" si="130"/>
        <v>0</v>
      </c>
      <c r="AP185" s="270">
        <f>AP186+AY190</f>
        <v>0</v>
      </c>
      <c r="AQ185" s="271">
        <f t="shared" ref="AQ185:AS185" si="131">AQ186+AR188</f>
        <v>0</v>
      </c>
      <c r="AR185" s="193">
        <f t="shared" si="131"/>
        <v>0</v>
      </c>
      <c r="AS185" s="193">
        <f t="shared" si="131"/>
        <v>0</v>
      </c>
      <c r="AT185" s="194">
        <f>AT186+AY190</f>
        <v>0</v>
      </c>
      <c r="AU185" s="192">
        <f t="shared" si="129"/>
        <v>0</v>
      </c>
      <c r="AV185" s="193">
        <f t="shared" si="129"/>
        <v>0</v>
      </c>
      <c r="AW185" s="193">
        <f t="shared" si="129"/>
        <v>0</v>
      </c>
      <c r="AX185" s="194">
        <f>AX186+AY190</f>
        <v>0</v>
      </c>
      <c r="AY185" s="192">
        <f t="shared" ref="AY185:BA185" si="132">AY186+AZ188</f>
        <v>0</v>
      </c>
      <c r="AZ185" s="193">
        <f t="shared" si="132"/>
        <v>0</v>
      </c>
      <c r="BA185" s="193">
        <f t="shared" si="132"/>
        <v>0</v>
      </c>
      <c r="BB185" s="194">
        <f>BB186+BC190</f>
        <v>0</v>
      </c>
    </row>
    <row r="186" spans="1:54" ht="13.9" hidden="1" customHeight="1" thickBot="1" x14ac:dyDescent="0.25">
      <c r="A186" s="462"/>
      <c r="B186" s="294" t="s">
        <v>227</v>
      </c>
      <c r="C186" s="176" t="s">
        <v>215</v>
      </c>
      <c r="D186" s="125">
        <f>SUM(D187:D187)</f>
        <v>0</v>
      </c>
      <c r="E186" s="273"/>
      <c r="F186" s="125">
        <f t="shared" si="120"/>
        <v>0</v>
      </c>
      <c r="G186" s="104">
        <f t="shared" ref="G186:BB186" si="133">SUM(G187:G187)</f>
        <v>0</v>
      </c>
      <c r="H186" s="50">
        <f t="shared" si="133"/>
        <v>0</v>
      </c>
      <c r="I186" s="50">
        <f t="shared" si="133"/>
        <v>0</v>
      </c>
      <c r="J186" s="47">
        <f t="shared" si="133"/>
        <v>0</v>
      </c>
      <c r="K186" s="104">
        <f t="shared" si="133"/>
        <v>0</v>
      </c>
      <c r="L186" s="50">
        <f t="shared" si="133"/>
        <v>0</v>
      </c>
      <c r="M186" s="50">
        <f t="shared" si="133"/>
        <v>0</v>
      </c>
      <c r="N186" s="47">
        <f t="shared" si="133"/>
        <v>0</v>
      </c>
      <c r="O186" s="104">
        <f t="shared" si="133"/>
        <v>0</v>
      </c>
      <c r="P186" s="50">
        <f t="shared" si="133"/>
        <v>0</v>
      </c>
      <c r="Q186" s="50">
        <f t="shared" si="133"/>
        <v>0</v>
      </c>
      <c r="R186" s="47">
        <f t="shared" si="133"/>
        <v>0</v>
      </c>
      <c r="S186" s="104">
        <f t="shared" si="133"/>
        <v>0</v>
      </c>
      <c r="T186" s="50">
        <f t="shared" si="133"/>
        <v>0</v>
      </c>
      <c r="U186" s="50">
        <f t="shared" si="133"/>
        <v>0</v>
      </c>
      <c r="V186" s="47">
        <f t="shared" si="133"/>
        <v>0</v>
      </c>
      <c r="W186" s="104">
        <f t="shared" si="133"/>
        <v>0</v>
      </c>
      <c r="X186" s="50">
        <f t="shared" si="133"/>
        <v>0</v>
      </c>
      <c r="Y186" s="50">
        <f t="shared" si="133"/>
        <v>0</v>
      </c>
      <c r="Z186" s="47">
        <f t="shared" si="133"/>
        <v>0</v>
      </c>
      <c r="AA186" s="104">
        <f t="shared" si="133"/>
        <v>0</v>
      </c>
      <c r="AB186" s="50">
        <f t="shared" si="133"/>
        <v>0</v>
      </c>
      <c r="AC186" s="50">
        <f t="shared" si="133"/>
        <v>0</v>
      </c>
      <c r="AD186" s="47">
        <f t="shared" si="133"/>
        <v>0</v>
      </c>
      <c r="AE186" s="104">
        <f t="shared" si="133"/>
        <v>0</v>
      </c>
      <c r="AF186" s="50">
        <f t="shared" si="133"/>
        <v>0</v>
      </c>
      <c r="AG186" s="50">
        <f t="shared" si="133"/>
        <v>0</v>
      </c>
      <c r="AH186" s="47">
        <f t="shared" si="133"/>
        <v>0</v>
      </c>
      <c r="AI186" s="104">
        <f t="shared" si="133"/>
        <v>0</v>
      </c>
      <c r="AJ186" s="50">
        <f t="shared" si="133"/>
        <v>0</v>
      </c>
      <c r="AK186" s="50">
        <f t="shared" si="133"/>
        <v>0</v>
      </c>
      <c r="AL186" s="48">
        <f t="shared" si="133"/>
        <v>0</v>
      </c>
      <c r="AM186" s="49">
        <f t="shared" si="133"/>
        <v>0</v>
      </c>
      <c r="AN186" s="50">
        <f t="shared" si="133"/>
        <v>0</v>
      </c>
      <c r="AO186" s="50">
        <f t="shared" si="133"/>
        <v>0</v>
      </c>
      <c r="AP186" s="267">
        <f t="shared" si="133"/>
        <v>0</v>
      </c>
      <c r="AQ186" s="274">
        <f t="shared" si="133"/>
        <v>0</v>
      </c>
      <c r="AR186" s="50">
        <f t="shared" si="133"/>
        <v>0</v>
      </c>
      <c r="AS186" s="50">
        <f t="shared" si="133"/>
        <v>0</v>
      </c>
      <c r="AT186" s="47">
        <f t="shared" si="133"/>
        <v>0</v>
      </c>
      <c r="AU186" s="104">
        <f t="shared" si="133"/>
        <v>0</v>
      </c>
      <c r="AV186" s="50">
        <f t="shared" si="133"/>
        <v>0</v>
      </c>
      <c r="AW186" s="50">
        <f t="shared" si="133"/>
        <v>0</v>
      </c>
      <c r="AX186" s="47">
        <f t="shared" si="133"/>
        <v>0</v>
      </c>
      <c r="AY186" s="104">
        <f t="shared" si="133"/>
        <v>0</v>
      </c>
      <c r="AZ186" s="50">
        <f t="shared" si="133"/>
        <v>0</v>
      </c>
      <c r="BA186" s="50">
        <f t="shared" si="133"/>
        <v>0</v>
      </c>
      <c r="BB186" s="47">
        <f t="shared" si="133"/>
        <v>0</v>
      </c>
    </row>
    <row r="187" spans="1:54" ht="13.9" hidden="1" customHeight="1" x14ac:dyDescent="0.2">
      <c r="A187" s="462"/>
      <c r="B187" s="297" t="s">
        <v>228</v>
      </c>
      <c r="C187" s="140" t="s">
        <v>58</v>
      </c>
      <c r="D187" s="242">
        <v>0</v>
      </c>
      <c r="E187" s="163">
        <v>1</v>
      </c>
      <c r="F187" s="242">
        <f t="shared" si="120"/>
        <v>0</v>
      </c>
      <c r="G187" s="226">
        <v>0</v>
      </c>
      <c r="H187" s="146">
        <v>0</v>
      </c>
      <c r="I187" s="146">
        <v>0</v>
      </c>
      <c r="J187" s="210">
        <f>G187+H187+I187</f>
        <v>0</v>
      </c>
      <c r="K187" s="226">
        <v>0</v>
      </c>
      <c r="L187" s="146">
        <v>0</v>
      </c>
      <c r="M187" s="146">
        <v>0</v>
      </c>
      <c r="N187" s="210">
        <f>K187+L187+M187</f>
        <v>0</v>
      </c>
      <c r="O187" s="226">
        <v>0</v>
      </c>
      <c r="P187" s="146">
        <v>0</v>
      </c>
      <c r="Q187" s="146">
        <v>0</v>
      </c>
      <c r="R187" s="210">
        <f>O187+P187+Q187</f>
        <v>0</v>
      </c>
      <c r="S187" s="226">
        <v>0</v>
      </c>
      <c r="T187" s="146">
        <v>0</v>
      </c>
      <c r="U187" s="146">
        <v>0</v>
      </c>
      <c r="V187" s="210">
        <f>S187+T187+U187</f>
        <v>0</v>
      </c>
      <c r="W187" s="226">
        <v>0</v>
      </c>
      <c r="X187" s="146">
        <v>0</v>
      </c>
      <c r="Y187" s="146">
        <v>0</v>
      </c>
      <c r="Z187" s="210">
        <f>W187+X187+Y187</f>
        <v>0</v>
      </c>
      <c r="AA187" s="226">
        <v>0</v>
      </c>
      <c r="AB187" s="146">
        <v>0</v>
      </c>
      <c r="AC187" s="146">
        <v>0</v>
      </c>
      <c r="AD187" s="210">
        <f>AA187+AB187+AC187</f>
        <v>0</v>
      </c>
      <c r="AE187" s="226">
        <v>0</v>
      </c>
      <c r="AF187" s="146">
        <v>0</v>
      </c>
      <c r="AG187" s="146">
        <v>0</v>
      </c>
      <c r="AH187" s="210">
        <f>AE187+AF187+AG187</f>
        <v>0</v>
      </c>
      <c r="AI187" s="226">
        <v>0</v>
      </c>
      <c r="AJ187" s="146">
        <v>0</v>
      </c>
      <c r="AK187" s="146">
        <v>0</v>
      </c>
      <c r="AL187" s="125">
        <f>AI187+AJ187+AK187</f>
        <v>0</v>
      </c>
      <c r="AM187" s="145">
        <v>0</v>
      </c>
      <c r="AN187" s="146">
        <v>0</v>
      </c>
      <c r="AO187" s="146">
        <v>0</v>
      </c>
      <c r="AP187" s="267">
        <f>AM187+AN187+AO187</f>
        <v>0</v>
      </c>
      <c r="AQ187" s="295">
        <v>0</v>
      </c>
      <c r="AR187" s="146">
        <v>0</v>
      </c>
      <c r="AS187" s="146">
        <v>0</v>
      </c>
      <c r="AT187" s="210">
        <f>AQ187+AR187+AS187</f>
        <v>0</v>
      </c>
      <c r="AU187" s="226">
        <v>0</v>
      </c>
      <c r="AV187" s="146">
        <v>0</v>
      </c>
      <c r="AW187" s="146">
        <v>0</v>
      </c>
      <c r="AX187" s="210">
        <f>AU187+AV187+AW187</f>
        <v>0</v>
      </c>
      <c r="AY187" s="226">
        <v>0</v>
      </c>
      <c r="AZ187" s="146">
        <v>0</v>
      </c>
      <c r="BA187" s="146">
        <v>0</v>
      </c>
      <c r="BB187" s="210">
        <f>AY187+AZ187+BA187</f>
        <v>0</v>
      </c>
    </row>
    <row r="188" spans="1:54" ht="13.9" customHeight="1" x14ac:dyDescent="0.2">
      <c r="A188" s="462"/>
      <c r="B188" s="294" t="s">
        <v>229</v>
      </c>
      <c r="C188" s="205" t="s">
        <v>217</v>
      </c>
      <c r="D188" s="298">
        <f t="shared" ref="D188" si="134">SUM(D189:D189)</f>
        <v>0.80690000000000006</v>
      </c>
      <c r="E188" s="153"/>
      <c r="F188" s="299">
        <f>SUM(F189:F189)</f>
        <v>0.80700000000000005</v>
      </c>
      <c r="G188" s="135">
        <f t="shared" ref="G188:BB188" si="135">SUM(G189:G189)</f>
        <v>0</v>
      </c>
      <c r="H188" s="84">
        <f t="shared" si="135"/>
        <v>0</v>
      </c>
      <c r="I188" s="84">
        <f t="shared" si="135"/>
        <v>0</v>
      </c>
      <c r="J188" s="136">
        <f t="shared" si="135"/>
        <v>0</v>
      </c>
      <c r="K188" s="135">
        <f t="shared" si="135"/>
        <v>0</v>
      </c>
      <c r="L188" s="84">
        <f t="shared" si="135"/>
        <v>0</v>
      </c>
      <c r="M188" s="84">
        <f t="shared" si="135"/>
        <v>0</v>
      </c>
      <c r="N188" s="136">
        <f t="shared" si="135"/>
        <v>0</v>
      </c>
      <c r="O188" s="135">
        <f t="shared" si="135"/>
        <v>0</v>
      </c>
      <c r="P188" s="84">
        <f t="shared" si="135"/>
        <v>0</v>
      </c>
      <c r="Q188" s="84">
        <f t="shared" si="135"/>
        <v>0</v>
      </c>
      <c r="R188" s="136">
        <f t="shared" si="135"/>
        <v>0</v>
      </c>
      <c r="S188" s="135">
        <f t="shared" si="135"/>
        <v>0</v>
      </c>
      <c r="T188" s="84">
        <f t="shared" si="135"/>
        <v>0</v>
      </c>
      <c r="U188" s="84">
        <f t="shared" si="135"/>
        <v>0</v>
      </c>
      <c r="V188" s="136">
        <f t="shared" si="135"/>
        <v>0</v>
      </c>
      <c r="W188" s="135">
        <f t="shared" si="135"/>
        <v>0</v>
      </c>
      <c r="X188" s="84">
        <f t="shared" si="135"/>
        <v>0</v>
      </c>
      <c r="Y188" s="84">
        <f t="shared" si="135"/>
        <v>0</v>
      </c>
      <c r="Z188" s="136">
        <f t="shared" si="135"/>
        <v>0</v>
      </c>
      <c r="AA188" s="135">
        <f t="shared" si="135"/>
        <v>0</v>
      </c>
      <c r="AB188" s="84">
        <f t="shared" si="135"/>
        <v>0</v>
      </c>
      <c r="AC188" s="84">
        <f t="shared" si="135"/>
        <v>0</v>
      </c>
      <c r="AD188" s="136">
        <f t="shared" si="135"/>
        <v>0</v>
      </c>
      <c r="AE188" s="135">
        <f t="shared" si="135"/>
        <v>0</v>
      </c>
      <c r="AF188" s="84">
        <f t="shared" si="135"/>
        <v>0</v>
      </c>
      <c r="AG188" s="84">
        <f t="shared" si="135"/>
        <v>0</v>
      </c>
      <c r="AH188" s="136">
        <f t="shared" si="135"/>
        <v>0</v>
      </c>
      <c r="AI188" s="135">
        <f t="shared" si="135"/>
        <v>0</v>
      </c>
      <c r="AJ188" s="84">
        <f t="shared" si="135"/>
        <v>0</v>
      </c>
      <c r="AK188" s="84">
        <f t="shared" si="135"/>
        <v>0</v>
      </c>
      <c r="AL188" s="137">
        <f t="shared" si="135"/>
        <v>0</v>
      </c>
      <c r="AM188" s="83">
        <f t="shared" si="135"/>
        <v>0</v>
      </c>
      <c r="AN188" s="84">
        <f t="shared" si="135"/>
        <v>0</v>
      </c>
      <c r="AO188" s="84">
        <f t="shared" si="135"/>
        <v>0</v>
      </c>
      <c r="AP188" s="300">
        <f t="shared" si="135"/>
        <v>0</v>
      </c>
      <c r="AQ188" s="301">
        <f t="shared" si="135"/>
        <v>0</v>
      </c>
      <c r="AR188" s="84">
        <f t="shared" si="135"/>
        <v>0</v>
      </c>
      <c r="AS188" s="84">
        <f t="shared" si="135"/>
        <v>0</v>
      </c>
      <c r="AT188" s="136">
        <f t="shared" si="135"/>
        <v>0</v>
      </c>
      <c r="AU188" s="135">
        <f t="shared" si="135"/>
        <v>0</v>
      </c>
      <c r="AV188" s="84">
        <f t="shared" si="135"/>
        <v>0</v>
      </c>
      <c r="AW188" s="84">
        <f t="shared" si="135"/>
        <v>0</v>
      </c>
      <c r="AX188" s="136">
        <f t="shared" si="135"/>
        <v>0</v>
      </c>
      <c r="AY188" s="135">
        <f t="shared" si="135"/>
        <v>0</v>
      </c>
      <c r="AZ188" s="84">
        <f t="shared" si="135"/>
        <v>0</v>
      </c>
      <c r="BA188" s="84">
        <f t="shared" si="135"/>
        <v>0</v>
      </c>
      <c r="BB188" s="136">
        <f t="shared" si="135"/>
        <v>0</v>
      </c>
    </row>
    <row r="189" spans="1:54" ht="13.9" customHeight="1" thickBot="1" x14ac:dyDescent="0.25">
      <c r="A189" s="462"/>
      <c r="B189" s="302"/>
      <c r="C189" s="140" t="s">
        <v>58</v>
      </c>
      <c r="D189" s="303">
        <v>0.80690000000000006</v>
      </c>
      <c r="E189" s="163">
        <v>1</v>
      </c>
      <c r="F189" s="303">
        <v>0.80700000000000005</v>
      </c>
      <c r="G189" s="143">
        <v>0</v>
      </c>
      <c r="H189" s="144">
        <v>0</v>
      </c>
      <c r="I189" s="144">
        <v>0</v>
      </c>
      <c r="J189" s="210">
        <f>G189+H189+I189</f>
        <v>0</v>
      </c>
      <c r="K189" s="143">
        <v>0</v>
      </c>
      <c r="L189" s="144">
        <v>0</v>
      </c>
      <c r="M189" s="144">
        <v>0</v>
      </c>
      <c r="N189" s="210">
        <f>K189+L189+M189</f>
        <v>0</v>
      </c>
      <c r="O189" s="143">
        <v>0</v>
      </c>
      <c r="P189" s="144">
        <v>0</v>
      </c>
      <c r="Q189" s="144">
        <v>0</v>
      </c>
      <c r="R189" s="210">
        <f>O189+P189+Q189</f>
        <v>0</v>
      </c>
      <c r="S189" s="143">
        <v>0</v>
      </c>
      <c r="T189" s="144">
        <v>0</v>
      </c>
      <c r="U189" s="144">
        <v>0</v>
      </c>
      <c r="V189" s="210">
        <f>S189+T189+U189</f>
        <v>0</v>
      </c>
      <c r="W189" s="143">
        <v>0</v>
      </c>
      <c r="X189" s="144">
        <v>0</v>
      </c>
      <c r="Y189" s="144">
        <v>0</v>
      </c>
      <c r="Z189" s="210">
        <f>W189+X189+Y189</f>
        <v>0</v>
      </c>
      <c r="AA189" s="143">
        <v>0</v>
      </c>
      <c r="AB189" s="144">
        <v>0</v>
      </c>
      <c r="AC189" s="144">
        <v>0</v>
      </c>
      <c r="AD189" s="210">
        <f>AA189+AB189+AC189</f>
        <v>0</v>
      </c>
      <c r="AE189" s="143">
        <v>0</v>
      </c>
      <c r="AF189" s="144">
        <v>0</v>
      </c>
      <c r="AG189" s="144">
        <v>0</v>
      </c>
      <c r="AH189" s="210">
        <f>AE189+AF189+AG189</f>
        <v>0</v>
      </c>
      <c r="AI189" s="143">
        <v>0</v>
      </c>
      <c r="AJ189" s="144">
        <v>0</v>
      </c>
      <c r="AK189" s="144">
        <v>0</v>
      </c>
      <c r="AL189" s="125">
        <f>AI189+AJ189+AK189</f>
        <v>0</v>
      </c>
      <c r="AM189" s="145">
        <v>0</v>
      </c>
      <c r="AN189" s="146">
        <v>0</v>
      </c>
      <c r="AO189" s="146">
        <v>0</v>
      </c>
      <c r="AP189" s="267">
        <f>AM189+AN189+AO189</f>
        <v>0</v>
      </c>
      <c r="AQ189" s="211">
        <v>0</v>
      </c>
      <c r="AR189" s="144">
        <v>0</v>
      </c>
      <c r="AS189" s="144">
        <v>0</v>
      </c>
      <c r="AT189" s="210">
        <f>AQ189+AR189+AS189</f>
        <v>0</v>
      </c>
      <c r="AU189" s="143">
        <v>0</v>
      </c>
      <c r="AV189" s="144">
        <v>0</v>
      </c>
      <c r="AW189" s="144">
        <v>0</v>
      </c>
      <c r="AX189" s="210">
        <f>AU189+AV189+AW189</f>
        <v>0</v>
      </c>
      <c r="AY189" s="143">
        <v>0</v>
      </c>
      <c r="AZ189" s="144">
        <v>0</v>
      </c>
      <c r="BA189" s="144">
        <v>0</v>
      </c>
      <c r="BB189" s="210">
        <f>AY189+AZ189+BA189</f>
        <v>0</v>
      </c>
    </row>
    <row r="190" spans="1:54" ht="21" customHeight="1" x14ac:dyDescent="0.2">
      <c r="A190" s="462"/>
      <c r="B190" s="296" t="s">
        <v>230</v>
      </c>
      <c r="C190" s="86" t="s">
        <v>101</v>
      </c>
      <c r="D190" s="304">
        <f>D191+D193</f>
        <v>6.0199999999999997E-2</v>
      </c>
      <c r="E190" s="190"/>
      <c r="F190" s="305">
        <f>F191+F193</f>
        <v>6.0199999999999997E-2</v>
      </c>
      <c r="G190" s="192">
        <f t="shared" ref="G190:BB190" si="136">G191+G193</f>
        <v>0</v>
      </c>
      <c r="H190" s="193">
        <f t="shared" si="136"/>
        <v>0</v>
      </c>
      <c r="I190" s="193">
        <f t="shared" si="136"/>
        <v>0</v>
      </c>
      <c r="J190" s="194">
        <f t="shared" si="136"/>
        <v>0</v>
      </c>
      <c r="K190" s="192">
        <f t="shared" si="136"/>
        <v>0</v>
      </c>
      <c r="L190" s="193">
        <f t="shared" si="136"/>
        <v>0</v>
      </c>
      <c r="M190" s="193">
        <f t="shared" si="136"/>
        <v>0</v>
      </c>
      <c r="N190" s="194">
        <f t="shared" si="136"/>
        <v>0</v>
      </c>
      <c r="O190" s="192">
        <f t="shared" si="136"/>
        <v>0</v>
      </c>
      <c r="P190" s="193">
        <f t="shared" si="136"/>
        <v>0</v>
      </c>
      <c r="Q190" s="193">
        <f t="shared" si="136"/>
        <v>0</v>
      </c>
      <c r="R190" s="194">
        <f t="shared" si="136"/>
        <v>0</v>
      </c>
      <c r="S190" s="192">
        <f t="shared" si="136"/>
        <v>0</v>
      </c>
      <c r="T190" s="193">
        <f t="shared" si="136"/>
        <v>0</v>
      </c>
      <c r="U190" s="193">
        <f t="shared" si="136"/>
        <v>0</v>
      </c>
      <c r="V190" s="194">
        <f t="shared" si="136"/>
        <v>0</v>
      </c>
      <c r="W190" s="192">
        <f t="shared" si="136"/>
        <v>0</v>
      </c>
      <c r="X190" s="193">
        <f t="shared" si="136"/>
        <v>0</v>
      </c>
      <c r="Y190" s="193">
        <f t="shared" si="136"/>
        <v>0</v>
      </c>
      <c r="Z190" s="194">
        <f t="shared" si="136"/>
        <v>0</v>
      </c>
      <c r="AA190" s="192">
        <f t="shared" si="136"/>
        <v>0</v>
      </c>
      <c r="AB190" s="193">
        <f t="shared" si="136"/>
        <v>0</v>
      </c>
      <c r="AC190" s="193">
        <f t="shared" si="136"/>
        <v>0</v>
      </c>
      <c r="AD190" s="194">
        <f t="shared" si="136"/>
        <v>0</v>
      </c>
      <c r="AE190" s="192">
        <f t="shared" si="136"/>
        <v>0</v>
      </c>
      <c r="AF190" s="193">
        <f t="shared" si="136"/>
        <v>0</v>
      </c>
      <c r="AG190" s="193">
        <f t="shared" si="136"/>
        <v>0</v>
      </c>
      <c r="AH190" s="194">
        <f t="shared" si="136"/>
        <v>0</v>
      </c>
      <c r="AI190" s="192">
        <f t="shared" si="136"/>
        <v>0</v>
      </c>
      <c r="AJ190" s="193">
        <f t="shared" si="136"/>
        <v>0</v>
      </c>
      <c r="AK190" s="193">
        <f t="shared" si="136"/>
        <v>0</v>
      </c>
      <c r="AL190" s="191">
        <f t="shared" si="136"/>
        <v>0</v>
      </c>
      <c r="AM190" s="195">
        <f t="shared" si="136"/>
        <v>0</v>
      </c>
      <c r="AN190" s="193">
        <f t="shared" si="136"/>
        <v>0</v>
      </c>
      <c r="AO190" s="193">
        <f t="shared" si="136"/>
        <v>0</v>
      </c>
      <c r="AP190" s="270">
        <f t="shared" si="136"/>
        <v>0</v>
      </c>
      <c r="AQ190" s="271">
        <f t="shared" si="136"/>
        <v>0</v>
      </c>
      <c r="AR190" s="193">
        <f t="shared" si="136"/>
        <v>0</v>
      </c>
      <c r="AS190" s="193">
        <f t="shared" si="136"/>
        <v>0</v>
      </c>
      <c r="AT190" s="194">
        <f t="shared" si="136"/>
        <v>0</v>
      </c>
      <c r="AU190" s="192">
        <f t="shared" si="136"/>
        <v>0</v>
      </c>
      <c r="AV190" s="193">
        <f t="shared" si="136"/>
        <v>0</v>
      </c>
      <c r="AW190" s="193">
        <f t="shared" si="136"/>
        <v>0</v>
      </c>
      <c r="AX190" s="194">
        <f t="shared" si="136"/>
        <v>0</v>
      </c>
      <c r="AY190" s="192">
        <f t="shared" si="136"/>
        <v>0</v>
      </c>
      <c r="AZ190" s="193">
        <f t="shared" si="136"/>
        <v>0</v>
      </c>
      <c r="BA190" s="193">
        <f t="shared" si="136"/>
        <v>0</v>
      </c>
      <c r="BB190" s="194">
        <f t="shared" si="136"/>
        <v>0</v>
      </c>
    </row>
    <row r="191" spans="1:54" ht="13.9" customHeight="1" thickBot="1" x14ac:dyDescent="0.25">
      <c r="A191" s="462"/>
      <c r="B191" s="294"/>
      <c r="C191" s="176" t="s">
        <v>103</v>
      </c>
      <c r="D191" s="236">
        <f t="shared" ref="D191:D193" si="137">SUM(D192:D192)</f>
        <v>0</v>
      </c>
      <c r="E191" s="177"/>
      <c r="F191" s="236">
        <f t="shared" si="120"/>
        <v>0</v>
      </c>
      <c r="G191" s="238">
        <f t="shared" ref="G191:AH191" si="138">SUM(K198:K198)</f>
        <v>0</v>
      </c>
      <c r="H191" s="239">
        <f t="shared" si="138"/>
        <v>0</v>
      </c>
      <c r="I191" s="239">
        <f t="shared" si="138"/>
        <v>0</v>
      </c>
      <c r="J191" s="162">
        <f t="shared" si="138"/>
        <v>0</v>
      </c>
      <c r="K191" s="238">
        <f t="shared" si="138"/>
        <v>0</v>
      </c>
      <c r="L191" s="239">
        <f t="shared" si="138"/>
        <v>0</v>
      </c>
      <c r="M191" s="239">
        <f t="shared" si="138"/>
        <v>0</v>
      </c>
      <c r="N191" s="162">
        <f t="shared" si="138"/>
        <v>0</v>
      </c>
      <c r="O191" s="238">
        <f t="shared" si="138"/>
        <v>0</v>
      </c>
      <c r="P191" s="239">
        <f t="shared" si="138"/>
        <v>0</v>
      </c>
      <c r="Q191" s="239">
        <f t="shared" si="138"/>
        <v>0</v>
      </c>
      <c r="R191" s="162">
        <f t="shared" si="138"/>
        <v>0</v>
      </c>
      <c r="S191" s="238">
        <f t="shared" si="138"/>
        <v>0</v>
      </c>
      <c r="T191" s="239">
        <f t="shared" si="138"/>
        <v>0</v>
      </c>
      <c r="U191" s="239">
        <f t="shared" si="138"/>
        <v>0</v>
      </c>
      <c r="V191" s="162">
        <f t="shared" si="138"/>
        <v>0</v>
      </c>
      <c r="W191" s="238">
        <f t="shared" si="138"/>
        <v>0</v>
      </c>
      <c r="X191" s="239">
        <f t="shared" si="138"/>
        <v>0</v>
      </c>
      <c r="Y191" s="239">
        <f t="shared" si="138"/>
        <v>0</v>
      </c>
      <c r="Z191" s="162">
        <f t="shared" si="138"/>
        <v>0</v>
      </c>
      <c r="AA191" s="238">
        <f t="shared" si="138"/>
        <v>0</v>
      </c>
      <c r="AB191" s="239">
        <f t="shared" si="138"/>
        <v>0</v>
      </c>
      <c r="AC191" s="239">
        <f t="shared" si="138"/>
        <v>0</v>
      </c>
      <c r="AD191" s="162">
        <f t="shared" si="138"/>
        <v>0</v>
      </c>
      <c r="AE191" s="238">
        <f t="shared" si="138"/>
        <v>0</v>
      </c>
      <c r="AF191" s="239">
        <f t="shared" si="138"/>
        <v>0</v>
      </c>
      <c r="AG191" s="239">
        <f t="shared" si="138"/>
        <v>0</v>
      </c>
      <c r="AH191" s="162">
        <f t="shared" si="138"/>
        <v>0</v>
      </c>
      <c r="AI191" s="238">
        <f t="shared" ref="AI191:AL191" si="139">SUM(AU198:AU198)</f>
        <v>0</v>
      </c>
      <c r="AJ191" s="239">
        <f t="shared" si="139"/>
        <v>0</v>
      </c>
      <c r="AK191" s="239">
        <f t="shared" si="139"/>
        <v>0</v>
      </c>
      <c r="AL191" s="237">
        <f t="shared" si="139"/>
        <v>0</v>
      </c>
      <c r="AM191" s="240">
        <f>SUM(AY200:AY200)</f>
        <v>0</v>
      </c>
      <c r="AN191" s="239">
        <f>SUM(AZ200:AZ200)</f>
        <v>0</v>
      </c>
      <c r="AO191" s="239">
        <f>SUM(BA200:BA200)</f>
        <v>0</v>
      </c>
      <c r="AP191" s="306">
        <f>SUM(BB200:BB200)</f>
        <v>0</v>
      </c>
      <c r="AQ191" s="307">
        <f>SUM(AY200:AY200)</f>
        <v>0</v>
      </c>
      <c r="AR191" s="239">
        <f>SUM(AZ200:AZ200)</f>
        <v>0</v>
      </c>
      <c r="AS191" s="239">
        <f>SUM(BA200:BA200)</f>
        <v>0</v>
      </c>
      <c r="AT191" s="162">
        <f>SUM(BB200:BB200)</f>
        <v>0</v>
      </c>
      <c r="AU191" s="238">
        <f t="shared" ref="AU191:BB191" si="140">SUM(AY200:AY200)</f>
        <v>0</v>
      </c>
      <c r="AV191" s="239">
        <f t="shared" si="140"/>
        <v>0</v>
      </c>
      <c r="AW191" s="239">
        <f t="shared" si="140"/>
        <v>0</v>
      </c>
      <c r="AX191" s="162">
        <f t="shared" si="140"/>
        <v>0</v>
      </c>
      <c r="AY191" s="238">
        <f t="shared" si="140"/>
        <v>0</v>
      </c>
      <c r="AZ191" s="239">
        <f t="shared" si="140"/>
        <v>0</v>
      </c>
      <c r="BA191" s="239">
        <f t="shared" si="140"/>
        <v>0</v>
      </c>
      <c r="BB191" s="162">
        <f t="shared" si="140"/>
        <v>0</v>
      </c>
    </row>
    <row r="192" spans="1:54" ht="13.9" customHeight="1" x14ac:dyDescent="0.2">
      <c r="A192" s="462"/>
      <c r="B192" s="308" t="s">
        <v>231</v>
      </c>
      <c r="C192" s="140" t="s">
        <v>58</v>
      </c>
      <c r="D192" s="242">
        <v>0</v>
      </c>
      <c r="E192" s="163">
        <v>1</v>
      </c>
      <c r="F192" s="242">
        <f t="shared" si="120"/>
        <v>0</v>
      </c>
      <c r="G192" s="309">
        <v>0</v>
      </c>
      <c r="H192" s="262">
        <v>0</v>
      </c>
      <c r="I192" s="262">
        <v>0</v>
      </c>
      <c r="J192" s="210">
        <f>G192+H192+I192</f>
        <v>0</v>
      </c>
      <c r="K192" s="309">
        <v>0</v>
      </c>
      <c r="L192" s="262">
        <v>0</v>
      </c>
      <c r="M192" s="262">
        <v>0</v>
      </c>
      <c r="N192" s="210">
        <f>K192+L192+M192</f>
        <v>0</v>
      </c>
      <c r="O192" s="309">
        <v>0</v>
      </c>
      <c r="P192" s="262">
        <v>0</v>
      </c>
      <c r="Q192" s="262">
        <v>0</v>
      </c>
      <c r="R192" s="210">
        <f>O192+P192+Q192</f>
        <v>0</v>
      </c>
      <c r="S192" s="309">
        <v>0</v>
      </c>
      <c r="T192" s="262">
        <v>0</v>
      </c>
      <c r="U192" s="262">
        <v>0</v>
      </c>
      <c r="V192" s="210">
        <f>S192+T192+U192</f>
        <v>0</v>
      </c>
      <c r="W192" s="309">
        <v>0</v>
      </c>
      <c r="X192" s="262">
        <v>0</v>
      </c>
      <c r="Y192" s="262">
        <v>0</v>
      </c>
      <c r="Z192" s="210">
        <f>W192+X192+Y192</f>
        <v>0</v>
      </c>
      <c r="AA192" s="309">
        <v>0</v>
      </c>
      <c r="AB192" s="262">
        <v>0</v>
      </c>
      <c r="AC192" s="262">
        <v>0</v>
      </c>
      <c r="AD192" s="210">
        <f>AA192+AB192+AC192</f>
        <v>0</v>
      </c>
      <c r="AE192" s="309">
        <v>0</v>
      </c>
      <c r="AF192" s="262">
        <v>0</v>
      </c>
      <c r="AG192" s="262">
        <v>0</v>
      </c>
      <c r="AH192" s="210">
        <f>AE192+AF192+AG192</f>
        <v>0</v>
      </c>
      <c r="AI192" s="309">
        <v>0</v>
      </c>
      <c r="AJ192" s="262">
        <v>0</v>
      </c>
      <c r="AK192" s="262">
        <v>0</v>
      </c>
      <c r="AL192" s="125">
        <f>AI192+AJ192+AK192</f>
        <v>0</v>
      </c>
      <c r="AM192" s="145">
        <v>0</v>
      </c>
      <c r="AN192" s="146">
        <v>0</v>
      </c>
      <c r="AO192" s="146">
        <v>0</v>
      </c>
      <c r="AP192" s="267">
        <f>AM192+AN192+AO192</f>
        <v>0</v>
      </c>
      <c r="AQ192" s="310">
        <v>0</v>
      </c>
      <c r="AR192" s="262">
        <v>0</v>
      </c>
      <c r="AS192" s="262">
        <v>0</v>
      </c>
      <c r="AT192" s="210">
        <f>AQ192+AR192+AS192</f>
        <v>0</v>
      </c>
      <c r="AU192" s="309">
        <v>0</v>
      </c>
      <c r="AV192" s="262">
        <v>0</v>
      </c>
      <c r="AW192" s="262">
        <v>0</v>
      </c>
      <c r="AX192" s="210">
        <f>AU192+AV192+AW192</f>
        <v>0</v>
      </c>
      <c r="AY192" s="309">
        <v>0</v>
      </c>
      <c r="AZ192" s="262">
        <v>0</v>
      </c>
      <c r="BA192" s="262">
        <v>0</v>
      </c>
      <c r="BB192" s="210">
        <f>AY192+AZ192+BA192</f>
        <v>0</v>
      </c>
    </row>
    <row r="193" spans="1:54" ht="13.9" customHeight="1" x14ac:dyDescent="0.2">
      <c r="A193" s="462"/>
      <c r="B193" s="311" t="s">
        <v>232</v>
      </c>
      <c r="C193" s="205" t="s">
        <v>107</v>
      </c>
      <c r="D193" s="154">
        <f t="shared" si="137"/>
        <v>6.0199999999999997E-2</v>
      </c>
      <c r="E193" s="206"/>
      <c r="F193" s="213">
        <f>SUM(F194:F194)</f>
        <v>6.0199999999999997E-2</v>
      </c>
      <c r="G193" s="79">
        <f t="shared" ref="G193:BB193" si="141">SUM(G194:G194)</f>
        <v>0</v>
      </c>
      <c r="H193" s="80">
        <f t="shared" si="141"/>
        <v>0</v>
      </c>
      <c r="I193" s="80">
        <f t="shared" si="141"/>
        <v>0</v>
      </c>
      <c r="J193" s="156">
        <f t="shared" si="141"/>
        <v>0</v>
      </c>
      <c r="K193" s="79">
        <f t="shared" si="141"/>
        <v>0</v>
      </c>
      <c r="L193" s="80">
        <f t="shared" si="141"/>
        <v>0</v>
      </c>
      <c r="M193" s="80">
        <f t="shared" si="141"/>
        <v>0</v>
      </c>
      <c r="N193" s="156">
        <f t="shared" si="141"/>
        <v>0</v>
      </c>
      <c r="O193" s="79">
        <f t="shared" si="141"/>
        <v>0</v>
      </c>
      <c r="P193" s="80">
        <f t="shared" si="141"/>
        <v>0</v>
      </c>
      <c r="Q193" s="80">
        <f t="shared" si="141"/>
        <v>0</v>
      </c>
      <c r="R193" s="156">
        <f t="shared" si="141"/>
        <v>0</v>
      </c>
      <c r="S193" s="79">
        <f t="shared" si="141"/>
        <v>0</v>
      </c>
      <c r="T193" s="80">
        <f t="shared" si="141"/>
        <v>0</v>
      </c>
      <c r="U193" s="80">
        <f t="shared" si="141"/>
        <v>0</v>
      </c>
      <c r="V193" s="156">
        <f t="shared" si="141"/>
        <v>0</v>
      </c>
      <c r="W193" s="79">
        <f t="shared" si="141"/>
        <v>0</v>
      </c>
      <c r="X193" s="80">
        <f t="shared" si="141"/>
        <v>0</v>
      </c>
      <c r="Y193" s="80">
        <f t="shared" si="141"/>
        <v>0</v>
      </c>
      <c r="Z193" s="156">
        <f t="shared" si="141"/>
        <v>0</v>
      </c>
      <c r="AA193" s="79">
        <f t="shared" si="141"/>
        <v>0</v>
      </c>
      <c r="AB193" s="80">
        <f t="shared" si="141"/>
        <v>0</v>
      </c>
      <c r="AC193" s="80">
        <f t="shared" si="141"/>
        <v>0</v>
      </c>
      <c r="AD193" s="156">
        <f t="shared" si="141"/>
        <v>0</v>
      </c>
      <c r="AE193" s="79">
        <f t="shared" si="141"/>
        <v>0</v>
      </c>
      <c r="AF193" s="80">
        <f t="shared" si="141"/>
        <v>0</v>
      </c>
      <c r="AG193" s="80">
        <f t="shared" si="141"/>
        <v>0</v>
      </c>
      <c r="AH193" s="156">
        <f t="shared" si="141"/>
        <v>0</v>
      </c>
      <c r="AI193" s="79">
        <f t="shared" si="141"/>
        <v>0</v>
      </c>
      <c r="AJ193" s="80">
        <f t="shared" si="141"/>
        <v>0</v>
      </c>
      <c r="AK193" s="80">
        <f t="shared" si="141"/>
        <v>0</v>
      </c>
      <c r="AL193" s="158">
        <f t="shared" si="141"/>
        <v>0</v>
      </c>
      <c r="AM193" s="159">
        <f t="shared" si="141"/>
        <v>0</v>
      </c>
      <c r="AN193" s="80">
        <f t="shared" si="141"/>
        <v>0</v>
      </c>
      <c r="AO193" s="80">
        <f t="shared" si="141"/>
        <v>0</v>
      </c>
      <c r="AP193" s="266">
        <f t="shared" si="141"/>
        <v>0</v>
      </c>
      <c r="AQ193" s="157">
        <f t="shared" si="141"/>
        <v>0</v>
      </c>
      <c r="AR193" s="80">
        <f t="shared" si="141"/>
        <v>0</v>
      </c>
      <c r="AS193" s="80">
        <f t="shared" si="141"/>
        <v>0</v>
      </c>
      <c r="AT193" s="156">
        <f t="shared" si="141"/>
        <v>0</v>
      </c>
      <c r="AU193" s="79">
        <f t="shared" si="141"/>
        <v>0</v>
      </c>
      <c r="AV193" s="80">
        <f t="shared" si="141"/>
        <v>0</v>
      </c>
      <c r="AW193" s="80">
        <f t="shared" si="141"/>
        <v>0</v>
      </c>
      <c r="AX193" s="156">
        <f t="shared" si="141"/>
        <v>0</v>
      </c>
      <c r="AY193" s="79">
        <f t="shared" si="141"/>
        <v>0</v>
      </c>
      <c r="AZ193" s="80">
        <f t="shared" si="141"/>
        <v>0</v>
      </c>
      <c r="BA193" s="80">
        <f t="shared" si="141"/>
        <v>0</v>
      </c>
      <c r="BB193" s="156">
        <f t="shared" si="141"/>
        <v>0</v>
      </c>
    </row>
    <row r="194" spans="1:54" ht="13.9" customHeight="1" thickBot="1" x14ac:dyDescent="0.25">
      <c r="A194" s="462"/>
      <c r="B194" s="312"/>
      <c r="C194" s="170" t="s">
        <v>58</v>
      </c>
      <c r="D194" s="313">
        <v>6.0199999999999997E-2</v>
      </c>
      <c r="E194" s="314">
        <v>1</v>
      </c>
      <c r="F194" s="315">
        <f>D194*$E$32</f>
        <v>6.0199999999999997E-2</v>
      </c>
      <c r="G194" s="316">
        <v>0</v>
      </c>
      <c r="H194" s="317">
        <v>0</v>
      </c>
      <c r="I194" s="317">
        <v>0</v>
      </c>
      <c r="J194" s="318">
        <f>G194+H194+I194</f>
        <v>0</v>
      </c>
      <c r="K194" s="316">
        <v>0</v>
      </c>
      <c r="L194" s="317">
        <v>0</v>
      </c>
      <c r="M194" s="317">
        <v>0</v>
      </c>
      <c r="N194" s="318">
        <f>K194+L194+M194</f>
        <v>0</v>
      </c>
      <c r="O194" s="316">
        <v>0</v>
      </c>
      <c r="P194" s="317">
        <v>0</v>
      </c>
      <c r="Q194" s="317">
        <v>0</v>
      </c>
      <c r="R194" s="318">
        <f>O194+P194+Q194</f>
        <v>0</v>
      </c>
      <c r="S194" s="316">
        <v>0</v>
      </c>
      <c r="T194" s="317">
        <v>0</v>
      </c>
      <c r="U194" s="317">
        <v>0</v>
      </c>
      <c r="V194" s="318">
        <f>S194+T194+U194</f>
        <v>0</v>
      </c>
      <c r="W194" s="316">
        <v>0</v>
      </c>
      <c r="X194" s="317">
        <v>0</v>
      </c>
      <c r="Y194" s="317">
        <v>0</v>
      </c>
      <c r="Z194" s="318">
        <f>W194+X194+Y194</f>
        <v>0</v>
      </c>
      <c r="AA194" s="316">
        <v>0</v>
      </c>
      <c r="AB194" s="317">
        <v>0</v>
      </c>
      <c r="AC194" s="317">
        <v>0</v>
      </c>
      <c r="AD194" s="318">
        <f>AA194+AB194+AC194</f>
        <v>0</v>
      </c>
      <c r="AE194" s="316">
        <v>0</v>
      </c>
      <c r="AF194" s="317">
        <v>0</v>
      </c>
      <c r="AG194" s="317">
        <v>0</v>
      </c>
      <c r="AH194" s="318">
        <f>AE194+AF194+AG194</f>
        <v>0</v>
      </c>
      <c r="AI194" s="316">
        <v>0</v>
      </c>
      <c r="AJ194" s="317">
        <v>0</v>
      </c>
      <c r="AK194" s="317">
        <v>0</v>
      </c>
      <c r="AL194" s="319">
        <f>AI194+AJ194+AK194</f>
        <v>0</v>
      </c>
      <c r="AM194" s="320">
        <v>0</v>
      </c>
      <c r="AN194" s="321">
        <v>0</v>
      </c>
      <c r="AO194" s="321">
        <v>0</v>
      </c>
      <c r="AP194" s="322">
        <f>AM194+AN194+AO194</f>
        <v>0</v>
      </c>
      <c r="AQ194" s="323">
        <v>0</v>
      </c>
      <c r="AR194" s="317">
        <v>0</v>
      </c>
      <c r="AS194" s="317">
        <v>0</v>
      </c>
      <c r="AT194" s="318">
        <f>AQ194+AR194+AS194</f>
        <v>0</v>
      </c>
      <c r="AU194" s="316">
        <v>0</v>
      </c>
      <c r="AV194" s="317">
        <v>0</v>
      </c>
      <c r="AW194" s="317">
        <v>0</v>
      </c>
      <c r="AX194" s="318">
        <f>AU194+AV194+AW194</f>
        <v>0</v>
      </c>
      <c r="AY194" s="316">
        <v>0</v>
      </c>
      <c r="AZ194" s="317">
        <v>0</v>
      </c>
      <c r="BA194" s="317">
        <v>0</v>
      </c>
      <c r="BB194" s="318">
        <f>AY194+AZ194+BA194</f>
        <v>0</v>
      </c>
    </row>
    <row r="195" spans="1:54" ht="13.9" hidden="1" customHeight="1" thickTop="1" x14ac:dyDescent="0.2">
      <c r="A195" s="462"/>
      <c r="B195" s="311" t="s">
        <v>233</v>
      </c>
      <c r="C195" s="197" t="s">
        <v>40</v>
      </c>
      <c r="D195" s="324"/>
      <c r="E195" s="325"/>
      <c r="F195" s="161">
        <f t="shared" si="120"/>
        <v>0</v>
      </c>
      <c r="G195" s="199">
        <f t="shared" ref="G195:BB197" si="142">G196+G199+G202</f>
        <v>0</v>
      </c>
      <c r="H195" s="200">
        <f t="shared" si="142"/>
        <v>0</v>
      </c>
      <c r="I195" s="200">
        <f t="shared" si="142"/>
        <v>0</v>
      </c>
      <c r="J195" s="201">
        <f t="shared" si="142"/>
        <v>0</v>
      </c>
      <c r="K195" s="199">
        <f t="shared" si="142"/>
        <v>0</v>
      </c>
      <c r="L195" s="200">
        <f t="shared" si="142"/>
        <v>0</v>
      </c>
      <c r="M195" s="200">
        <f t="shared" si="142"/>
        <v>0</v>
      </c>
      <c r="N195" s="201">
        <f t="shared" si="142"/>
        <v>0</v>
      </c>
      <c r="O195" s="199">
        <f t="shared" si="142"/>
        <v>0</v>
      </c>
      <c r="P195" s="200">
        <f t="shared" si="142"/>
        <v>0</v>
      </c>
      <c r="Q195" s="200">
        <f t="shared" si="142"/>
        <v>0</v>
      </c>
      <c r="R195" s="201">
        <f t="shared" si="142"/>
        <v>0</v>
      </c>
      <c r="S195" s="199">
        <f t="shared" si="142"/>
        <v>0</v>
      </c>
      <c r="T195" s="200">
        <f t="shared" si="142"/>
        <v>0</v>
      </c>
      <c r="U195" s="200">
        <f t="shared" si="142"/>
        <v>0</v>
      </c>
      <c r="V195" s="201">
        <f t="shared" si="142"/>
        <v>0</v>
      </c>
      <c r="W195" s="199">
        <f t="shared" si="142"/>
        <v>0</v>
      </c>
      <c r="X195" s="200">
        <f t="shared" si="142"/>
        <v>0</v>
      </c>
      <c r="Y195" s="200">
        <f t="shared" si="142"/>
        <v>0</v>
      </c>
      <c r="Z195" s="201">
        <f t="shared" si="142"/>
        <v>0</v>
      </c>
      <c r="AA195" s="199">
        <f t="shared" si="142"/>
        <v>0</v>
      </c>
      <c r="AB195" s="200">
        <f t="shared" si="142"/>
        <v>0</v>
      </c>
      <c r="AC195" s="200">
        <f t="shared" si="142"/>
        <v>0</v>
      </c>
      <c r="AD195" s="201">
        <f t="shared" si="142"/>
        <v>0</v>
      </c>
      <c r="AE195" s="199">
        <f t="shared" si="142"/>
        <v>0</v>
      </c>
      <c r="AF195" s="200">
        <f t="shared" si="142"/>
        <v>0</v>
      </c>
      <c r="AG195" s="200">
        <f t="shared" si="142"/>
        <v>0</v>
      </c>
      <c r="AH195" s="201">
        <f t="shared" si="142"/>
        <v>0</v>
      </c>
      <c r="AI195" s="199">
        <f t="shared" si="142"/>
        <v>0</v>
      </c>
      <c r="AJ195" s="200">
        <f t="shared" si="142"/>
        <v>0</v>
      </c>
      <c r="AK195" s="200">
        <f t="shared" si="142"/>
        <v>0</v>
      </c>
      <c r="AL195" s="201">
        <f t="shared" si="142"/>
        <v>0</v>
      </c>
      <c r="AM195" s="326"/>
      <c r="AN195" s="327"/>
      <c r="AO195" s="327"/>
      <c r="AP195" s="327"/>
      <c r="AQ195" s="199">
        <f t="shared" ref="AQ195:AT195" si="143">AQ196+AQ199+AQ202</f>
        <v>0</v>
      </c>
      <c r="AR195" s="200">
        <f t="shared" si="143"/>
        <v>0</v>
      </c>
      <c r="AS195" s="200">
        <f t="shared" si="143"/>
        <v>0</v>
      </c>
      <c r="AT195" s="201">
        <f t="shared" si="143"/>
        <v>0</v>
      </c>
      <c r="AU195" s="199">
        <f t="shared" si="142"/>
        <v>0</v>
      </c>
      <c r="AV195" s="200">
        <f t="shared" si="142"/>
        <v>0</v>
      </c>
      <c r="AW195" s="200">
        <f t="shared" si="142"/>
        <v>0</v>
      </c>
      <c r="AX195" s="201">
        <f t="shared" si="142"/>
        <v>0</v>
      </c>
    </row>
    <row r="196" spans="1:54" ht="13.9" hidden="1" customHeight="1" thickBot="1" x14ac:dyDescent="0.25">
      <c r="A196" s="462"/>
      <c r="B196" s="328"/>
      <c r="C196" s="205" t="s">
        <v>234</v>
      </c>
      <c r="D196" s="134"/>
      <c r="E196" s="206"/>
      <c r="F196" s="161">
        <f t="shared" si="120"/>
        <v>0</v>
      </c>
      <c r="G196" s="79">
        <f t="shared" ref="G196:BB198" si="144">SUM(G197:G198)</f>
        <v>0</v>
      </c>
      <c r="H196" s="80">
        <f t="shared" si="144"/>
        <v>0</v>
      </c>
      <c r="I196" s="80">
        <f t="shared" si="144"/>
        <v>0</v>
      </c>
      <c r="J196" s="156">
        <f t="shared" si="144"/>
        <v>0</v>
      </c>
      <c r="K196" s="79">
        <f t="shared" si="144"/>
        <v>0</v>
      </c>
      <c r="L196" s="80">
        <f t="shared" si="144"/>
        <v>0</v>
      </c>
      <c r="M196" s="80">
        <f t="shared" si="144"/>
        <v>0</v>
      </c>
      <c r="N196" s="156">
        <f t="shared" si="144"/>
        <v>0</v>
      </c>
      <c r="O196" s="79">
        <f t="shared" si="144"/>
        <v>0</v>
      </c>
      <c r="P196" s="80">
        <f t="shared" si="144"/>
        <v>0</v>
      </c>
      <c r="Q196" s="80">
        <f t="shared" si="144"/>
        <v>0</v>
      </c>
      <c r="R196" s="156">
        <f t="shared" si="144"/>
        <v>0</v>
      </c>
      <c r="S196" s="79">
        <f t="shared" si="144"/>
        <v>0</v>
      </c>
      <c r="T196" s="80">
        <f t="shared" si="144"/>
        <v>0</v>
      </c>
      <c r="U196" s="80">
        <f t="shared" si="144"/>
        <v>0</v>
      </c>
      <c r="V196" s="156">
        <f t="shared" si="144"/>
        <v>0</v>
      </c>
      <c r="W196" s="79">
        <f t="shared" si="144"/>
        <v>0</v>
      </c>
      <c r="X196" s="80">
        <f t="shared" si="144"/>
        <v>0</v>
      </c>
      <c r="Y196" s="80">
        <f t="shared" si="144"/>
        <v>0</v>
      </c>
      <c r="Z196" s="156">
        <f t="shared" si="144"/>
        <v>0</v>
      </c>
      <c r="AA196" s="79">
        <f t="shared" si="144"/>
        <v>0</v>
      </c>
      <c r="AB196" s="80">
        <f t="shared" si="144"/>
        <v>0</v>
      </c>
      <c r="AC196" s="80">
        <f t="shared" si="144"/>
        <v>0</v>
      </c>
      <c r="AD196" s="156">
        <f t="shared" si="144"/>
        <v>0</v>
      </c>
      <c r="AE196" s="79">
        <f t="shared" si="144"/>
        <v>0</v>
      </c>
      <c r="AF196" s="80">
        <f t="shared" si="144"/>
        <v>0</v>
      </c>
      <c r="AG196" s="80">
        <f t="shared" si="144"/>
        <v>0</v>
      </c>
      <c r="AH196" s="156">
        <f t="shared" si="144"/>
        <v>0</v>
      </c>
      <c r="AI196" s="79">
        <f t="shared" si="144"/>
        <v>0</v>
      </c>
      <c r="AJ196" s="80">
        <f t="shared" si="144"/>
        <v>0</v>
      </c>
      <c r="AK196" s="80">
        <f t="shared" si="144"/>
        <v>0</v>
      </c>
      <c r="AL196" s="156">
        <f t="shared" si="144"/>
        <v>0</v>
      </c>
      <c r="AM196" s="157"/>
      <c r="AN196" s="78"/>
      <c r="AO196" s="78"/>
      <c r="AP196" s="78"/>
      <c r="AQ196" s="79">
        <f t="shared" ref="AQ196:AT196" si="145">SUM(AQ197:AQ198)</f>
        <v>0</v>
      </c>
      <c r="AR196" s="80">
        <f t="shared" si="145"/>
        <v>0</v>
      </c>
      <c r="AS196" s="80">
        <f t="shared" si="145"/>
        <v>0</v>
      </c>
      <c r="AT196" s="156">
        <f t="shared" si="145"/>
        <v>0</v>
      </c>
      <c r="AU196" s="79">
        <f t="shared" si="144"/>
        <v>0</v>
      </c>
      <c r="AV196" s="80">
        <f t="shared" si="144"/>
        <v>0</v>
      </c>
      <c r="AW196" s="80">
        <f t="shared" si="144"/>
        <v>0</v>
      </c>
      <c r="AX196" s="156">
        <f t="shared" si="144"/>
        <v>0</v>
      </c>
    </row>
    <row r="197" spans="1:54" ht="13.9" hidden="1" customHeight="1" thickTop="1" x14ac:dyDescent="0.2">
      <c r="A197" s="462"/>
      <c r="B197" s="329" t="s">
        <v>39</v>
      </c>
      <c r="C197" s="224" t="s">
        <v>235</v>
      </c>
      <c r="D197" s="225">
        <v>0</v>
      </c>
      <c r="E197" s="177">
        <v>10.544700000000001</v>
      </c>
      <c r="F197" s="161">
        <f t="shared" si="120"/>
        <v>0</v>
      </c>
      <c r="G197" s="226">
        <v>0</v>
      </c>
      <c r="H197" s="146">
        <v>0</v>
      </c>
      <c r="I197" s="146">
        <v>0</v>
      </c>
      <c r="J197" s="210">
        <f>G197+H197+I197</f>
        <v>0</v>
      </c>
      <c r="K197" s="226">
        <v>0</v>
      </c>
      <c r="L197" s="146">
        <v>0</v>
      </c>
      <c r="M197" s="146">
        <v>0</v>
      </c>
      <c r="N197" s="210">
        <f>K197+L197+M197</f>
        <v>0</v>
      </c>
      <c r="O197" s="226">
        <v>0</v>
      </c>
      <c r="P197" s="146">
        <v>0</v>
      </c>
      <c r="Q197" s="146">
        <v>0</v>
      </c>
      <c r="R197" s="210">
        <f>O197+P197+Q197</f>
        <v>0</v>
      </c>
      <c r="S197" s="226">
        <v>0</v>
      </c>
      <c r="T197" s="146">
        <v>0</v>
      </c>
      <c r="U197" s="146">
        <v>0</v>
      </c>
      <c r="V197" s="210">
        <f>S197+T197+U197</f>
        <v>0</v>
      </c>
      <c r="W197" s="226">
        <v>0</v>
      </c>
      <c r="X197" s="146">
        <v>0</v>
      </c>
      <c r="Y197" s="146">
        <v>0</v>
      </c>
      <c r="Z197" s="210">
        <f>W197+X197+Y197</f>
        <v>0</v>
      </c>
      <c r="AA197" s="226">
        <v>0</v>
      </c>
      <c r="AB197" s="146">
        <v>0</v>
      </c>
      <c r="AC197" s="146">
        <v>0</v>
      </c>
      <c r="AD197" s="210">
        <f>AA197+AB197+AC197</f>
        <v>0</v>
      </c>
      <c r="AE197" s="226">
        <v>0</v>
      </c>
      <c r="AF197" s="146">
        <v>0</v>
      </c>
      <c r="AG197" s="146">
        <v>0</v>
      </c>
      <c r="AH197" s="210">
        <f>AE197+AF197+AG197</f>
        <v>0</v>
      </c>
      <c r="AI197" s="226">
        <v>0</v>
      </c>
      <c r="AJ197" s="146">
        <v>0</v>
      </c>
      <c r="AK197" s="146">
        <v>0</v>
      </c>
      <c r="AL197" s="210">
        <f>AI197+AJ197+AK197</f>
        <v>0</v>
      </c>
      <c r="AM197" s="274"/>
      <c r="AN197" s="125"/>
      <c r="AO197" s="125"/>
      <c r="AP197" s="125"/>
      <c r="AQ197" s="226">
        <v>0</v>
      </c>
      <c r="AR197" s="146">
        <v>0</v>
      </c>
      <c r="AS197" s="146">
        <v>0</v>
      </c>
      <c r="AT197" s="210">
        <f>AQ197+AR197+AS197</f>
        <v>0</v>
      </c>
      <c r="AU197" s="226">
        <v>0</v>
      </c>
      <c r="AV197" s="146">
        <v>0</v>
      </c>
      <c r="AW197" s="146">
        <v>0</v>
      </c>
      <c r="AX197" s="210">
        <f>AU197+AV197+AW197</f>
        <v>0</v>
      </c>
      <c r="AY197" s="330">
        <f t="shared" si="142"/>
        <v>0</v>
      </c>
      <c r="AZ197" s="331">
        <f t="shared" si="142"/>
        <v>0</v>
      </c>
      <c r="BA197" s="331">
        <f t="shared" si="142"/>
        <v>0</v>
      </c>
      <c r="BB197" s="332">
        <f t="shared" si="142"/>
        <v>0</v>
      </c>
    </row>
    <row r="198" spans="1:54" ht="13.9" hidden="1" customHeight="1" x14ac:dyDescent="0.2">
      <c r="A198" s="462"/>
      <c r="B198" s="333" t="s">
        <v>236</v>
      </c>
      <c r="C198" s="224" t="s">
        <v>58</v>
      </c>
      <c r="D198" s="141">
        <v>0</v>
      </c>
      <c r="E198" s="163">
        <v>1</v>
      </c>
      <c r="F198" s="161">
        <f t="shared" si="120"/>
        <v>0</v>
      </c>
      <c r="G198" s="143">
        <v>0</v>
      </c>
      <c r="H198" s="144">
        <v>0</v>
      </c>
      <c r="I198" s="144">
        <v>0</v>
      </c>
      <c r="J198" s="210">
        <f>G198+H198+I198</f>
        <v>0</v>
      </c>
      <c r="K198" s="143">
        <v>0</v>
      </c>
      <c r="L198" s="144">
        <v>0</v>
      </c>
      <c r="M198" s="144">
        <v>0</v>
      </c>
      <c r="N198" s="210">
        <f>K198+L198+M198</f>
        <v>0</v>
      </c>
      <c r="O198" s="143">
        <v>0</v>
      </c>
      <c r="P198" s="144">
        <v>0</v>
      </c>
      <c r="Q198" s="144">
        <v>0</v>
      </c>
      <c r="R198" s="210">
        <f>O198+P198+Q198</f>
        <v>0</v>
      </c>
      <c r="S198" s="143">
        <v>0</v>
      </c>
      <c r="T198" s="144">
        <v>0</v>
      </c>
      <c r="U198" s="144">
        <v>0</v>
      </c>
      <c r="V198" s="210">
        <f>S198+T198+U198</f>
        <v>0</v>
      </c>
      <c r="W198" s="143">
        <v>0</v>
      </c>
      <c r="X198" s="144">
        <v>0</v>
      </c>
      <c r="Y198" s="144">
        <v>0</v>
      </c>
      <c r="Z198" s="210">
        <f>W198+X198+Y198</f>
        <v>0</v>
      </c>
      <c r="AA198" s="143">
        <v>0</v>
      </c>
      <c r="AB198" s="144">
        <v>0</v>
      </c>
      <c r="AC198" s="144">
        <v>0</v>
      </c>
      <c r="AD198" s="210">
        <f>AA198+AB198+AC198</f>
        <v>0</v>
      </c>
      <c r="AE198" s="143">
        <v>0</v>
      </c>
      <c r="AF198" s="144">
        <v>0</v>
      </c>
      <c r="AG198" s="144">
        <v>0</v>
      </c>
      <c r="AH198" s="210">
        <f>AE198+AF198+AG198</f>
        <v>0</v>
      </c>
      <c r="AI198" s="143">
        <v>0</v>
      </c>
      <c r="AJ198" s="144">
        <v>0</v>
      </c>
      <c r="AK198" s="144">
        <v>0</v>
      </c>
      <c r="AL198" s="210">
        <f>AI198+AJ198+AK198</f>
        <v>0</v>
      </c>
      <c r="AM198" s="274"/>
      <c r="AN198" s="125"/>
      <c r="AO198" s="125"/>
      <c r="AP198" s="125"/>
      <c r="AQ198" s="143">
        <v>0</v>
      </c>
      <c r="AR198" s="144">
        <v>0</v>
      </c>
      <c r="AS198" s="144">
        <v>0</v>
      </c>
      <c r="AT198" s="210">
        <f>AQ198+AR198+AS198</f>
        <v>0</v>
      </c>
      <c r="AU198" s="143">
        <v>0</v>
      </c>
      <c r="AV198" s="144">
        <v>0</v>
      </c>
      <c r="AW198" s="144">
        <v>0</v>
      </c>
      <c r="AX198" s="210">
        <f>AU198+AV198+AW198</f>
        <v>0</v>
      </c>
      <c r="AY198" s="334">
        <f t="shared" si="144"/>
        <v>0</v>
      </c>
      <c r="AZ198" s="335">
        <f t="shared" si="144"/>
        <v>0</v>
      </c>
      <c r="BA198" s="335">
        <f t="shared" si="144"/>
        <v>0</v>
      </c>
      <c r="BB198" s="336">
        <f t="shared" si="144"/>
        <v>0</v>
      </c>
    </row>
    <row r="199" spans="1:54" ht="13.9" hidden="1" customHeight="1" x14ac:dyDescent="0.2">
      <c r="A199" s="462"/>
      <c r="B199" s="333"/>
      <c r="C199" s="75" t="s">
        <v>237</v>
      </c>
      <c r="D199" s="337"/>
      <c r="E199" s="206"/>
      <c r="F199" s="161">
        <f t="shared" si="120"/>
        <v>0</v>
      </c>
      <c r="G199" s="79">
        <f t="shared" ref="G199:BB201" si="146">SUM(G200:G201)</f>
        <v>0</v>
      </c>
      <c r="H199" s="80">
        <f t="shared" si="146"/>
        <v>0</v>
      </c>
      <c r="I199" s="80">
        <f t="shared" si="146"/>
        <v>0</v>
      </c>
      <c r="J199" s="156">
        <f t="shared" si="146"/>
        <v>0</v>
      </c>
      <c r="K199" s="79">
        <f t="shared" si="146"/>
        <v>0</v>
      </c>
      <c r="L199" s="80">
        <f t="shared" si="146"/>
        <v>0</v>
      </c>
      <c r="M199" s="80">
        <f t="shared" si="146"/>
        <v>0</v>
      </c>
      <c r="N199" s="156">
        <f t="shared" si="146"/>
        <v>0</v>
      </c>
      <c r="O199" s="79">
        <f t="shared" si="146"/>
        <v>0</v>
      </c>
      <c r="P199" s="80">
        <f t="shared" si="146"/>
        <v>0</v>
      </c>
      <c r="Q199" s="80">
        <f t="shared" si="146"/>
        <v>0</v>
      </c>
      <c r="R199" s="156">
        <f t="shared" si="146"/>
        <v>0</v>
      </c>
      <c r="S199" s="79">
        <f t="shared" si="146"/>
        <v>0</v>
      </c>
      <c r="T199" s="80">
        <f t="shared" si="146"/>
        <v>0</v>
      </c>
      <c r="U199" s="80">
        <f t="shared" si="146"/>
        <v>0</v>
      </c>
      <c r="V199" s="156">
        <f t="shared" si="146"/>
        <v>0</v>
      </c>
      <c r="W199" s="79">
        <f t="shared" si="146"/>
        <v>0</v>
      </c>
      <c r="X199" s="80">
        <f t="shared" si="146"/>
        <v>0</v>
      </c>
      <c r="Y199" s="80">
        <f t="shared" si="146"/>
        <v>0</v>
      </c>
      <c r="Z199" s="156">
        <f t="shared" si="146"/>
        <v>0</v>
      </c>
      <c r="AA199" s="79">
        <f t="shared" si="146"/>
        <v>0</v>
      </c>
      <c r="AB199" s="80">
        <f t="shared" si="146"/>
        <v>0</v>
      </c>
      <c r="AC199" s="80">
        <f t="shared" si="146"/>
        <v>0</v>
      </c>
      <c r="AD199" s="156">
        <f t="shared" si="146"/>
        <v>0</v>
      </c>
      <c r="AE199" s="79">
        <f t="shared" si="146"/>
        <v>0</v>
      </c>
      <c r="AF199" s="80">
        <f t="shared" si="146"/>
        <v>0</v>
      </c>
      <c r="AG199" s="80">
        <f t="shared" si="146"/>
        <v>0</v>
      </c>
      <c r="AH199" s="156">
        <f t="shared" si="146"/>
        <v>0</v>
      </c>
      <c r="AI199" s="79">
        <f t="shared" si="146"/>
        <v>0</v>
      </c>
      <c r="AJ199" s="80">
        <f t="shared" si="146"/>
        <v>0</v>
      </c>
      <c r="AK199" s="80">
        <f t="shared" si="146"/>
        <v>0</v>
      </c>
      <c r="AL199" s="156">
        <f t="shared" si="146"/>
        <v>0</v>
      </c>
      <c r="AM199" s="157"/>
      <c r="AN199" s="78"/>
      <c r="AO199" s="78"/>
      <c r="AP199" s="78"/>
      <c r="AQ199" s="79">
        <f t="shared" ref="AQ199:AT199" si="147">SUM(AQ200:AQ201)</f>
        <v>0</v>
      </c>
      <c r="AR199" s="80">
        <f t="shared" si="147"/>
        <v>0</v>
      </c>
      <c r="AS199" s="80">
        <f t="shared" si="147"/>
        <v>0</v>
      </c>
      <c r="AT199" s="156">
        <f t="shared" si="147"/>
        <v>0</v>
      </c>
      <c r="AU199" s="79">
        <f t="shared" si="146"/>
        <v>0</v>
      </c>
      <c r="AV199" s="80">
        <f t="shared" si="146"/>
        <v>0</v>
      </c>
      <c r="AW199" s="80">
        <f t="shared" si="146"/>
        <v>0</v>
      </c>
      <c r="AX199" s="156">
        <f t="shared" si="146"/>
        <v>0</v>
      </c>
      <c r="AY199" s="338">
        <v>0</v>
      </c>
      <c r="AZ199" s="339">
        <v>0</v>
      </c>
      <c r="BA199" s="339">
        <v>0</v>
      </c>
      <c r="BB199" s="340">
        <f>AY199+AZ199+BA199</f>
        <v>0</v>
      </c>
    </row>
    <row r="200" spans="1:54" ht="13.9" hidden="1" customHeight="1" x14ac:dyDescent="0.2">
      <c r="A200" s="462"/>
      <c r="B200" s="333"/>
      <c r="C200" s="140" t="s">
        <v>235</v>
      </c>
      <c r="D200" s="225">
        <v>0</v>
      </c>
      <c r="E200" s="177">
        <v>10.544700000000001</v>
      </c>
      <c r="F200" s="161">
        <f t="shared" si="120"/>
        <v>0</v>
      </c>
      <c r="G200" s="226">
        <v>0</v>
      </c>
      <c r="H200" s="146">
        <v>0</v>
      </c>
      <c r="I200" s="146">
        <v>0</v>
      </c>
      <c r="J200" s="210">
        <f>G200+H200+I200</f>
        <v>0</v>
      </c>
      <c r="K200" s="226">
        <v>0</v>
      </c>
      <c r="L200" s="146">
        <v>0</v>
      </c>
      <c r="M200" s="146">
        <v>0</v>
      </c>
      <c r="N200" s="210">
        <f>K200+L200+M200</f>
        <v>0</v>
      </c>
      <c r="O200" s="226">
        <v>0</v>
      </c>
      <c r="P200" s="146">
        <v>0</v>
      </c>
      <c r="Q200" s="146">
        <v>0</v>
      </c>
      <c r="R200" s="210">
        <f>O200+P200+Q200</f>
        <v>0</v>
      </c>
      <c r="S200" s="226">
        <v>0</v>
      </c>
      <c r="T200" s="146">
        <v>0</v>
      </c>
      <c r="U200" s="146">
        <v>0</v>
      </c>
      <c r="V200" s="210">
        <f>S200+T200+U200</f>
        <v>0</v>
      </c>
      <c r="W200" s="226">
        <v>0</v>
      </c>
      <c r="X200" s="146">
        <v>0</v>
      </c>
      <c r="Y200" s="146">
        <v>0</v>
      </c>
      <c r="Z200" s="210">
        <f>W200+X200+Y200</f>
        <v>0</v>
      </c>
      <c r="AA200" s="226">
        <v>0</v>
      </c>
      <c r="AB200" s="146">
        <v>0</v>
      </c>
      <c r="AC200" s="146">
        <v>0</v>
      </c>
      <c r="AD200" s="210">
        <f>AA200+AB200+AC200</f>
        <v>0</v>
      </c>
      <c r="AE200" s="226">
        <v>0</v>
      </c>
      <c r="AF200" s="146">
        <v>0</v>
      </c>
      <c r="AG200" s="146">
        <v>0</v>
      </c>
      <c r="AH200" s="210">
        <f>AE200+AF200+AG200</f>
        <v>0</v>
      </c>
      <c r="AI200" s="226">
        <v>0</v>
      </c>
      <c r="AJ200" s="146">
        <v>0</v>
      </c>
      <c r="AK200" s="146">
        <v>0</v>
      </c>
      <c r="AL200" s="210">
        <f>AI200+AJ200+AK200</f>
        <v>0</v>
      </c>
      <c r="AM200" s="274"/>
      <c r="AN200" s="125"/>
      <c r="AO200" s="125"/>
      <c r="AP200" s="125"/>
      <c r="AQ200" s="226">
        <v>0</v>
      </c>
      <c r="AR200" s="146">
        <v>0</v>
      </c>
      <c r="AS200" s="146">
        <v>0</v>
      </c>
      <c r="AT200" s="210">
        <f>AQ200+AR200+AS200</f>
        <v>0</v>
      </c>
      <c r="AU200" s="226">
        <v>0</v>
      </c>
      <c r="AV200" s="146">
        <v>0</v>
      </c>
      <c r="AW200" s="146">
        <v>0</v>
      </c>
      <c r="AX200" s="210">
        <f>AU200+AV200+AW200</f>
        <v>0</v>
      </c>
      <c r="AY200" s="341">
        <v>0</v>
      </c>
      <c r="AZ200" s="342">
        <v>0</v>
      </c>
      <c r="BA200" s="342">
        <v>0</v>
      </c>
      <c r="BB200" s="340">
        <f>AY200+AZ200+BA200</f>
        <v>0</v>
      </c>
    </row>
    <row r="201" spans="1:54" ht="13.9" hidden="1" customHeight="1" x14ac:dyDescent="0.2">
      <c r="A201" s="462"/>
      <c r="B201" s="343" t="s">
        <v>238</v>
      </c>
      <c r="C201" s="140" t="s">
        <v>58</v>
      </c>
      <c r="D201" s="171">
        <v>0</v>
      </c>
      <c r="E201" s="344">
        <v>1</v>
      </c>
      <c r="F201" s="161">
        <f t="shared" si="120"/>
        <v>0</v>
      </c>
      <c r="G201" s="309">
        <v>0</v>
      </c>
      <c r="H201" s="262">
        <v>0</v>
      </c>
      <c r="I201" s="262">
        <v>0</v>
      </c>
      <c r="J201" s="263">
        <f>G201+H201+I201</f>
        <v>0</v>
      </c>
      <c r="K201" s="309">
        <v>0</v>
      </c>
      <c r="L201" s="262">
        <v>0</v>
      </c>
      <c r="M201" s="262">
        <v>0</v>
      </c>
      <c r="N201" s="263">
        <f>K201+L201+M201</f>
        <v>0</v>
      </c>
      <c r="O201" s="309">
        <v>0</v>
      </c>
      <c r="P201" s="262">
        <v>0</v>
      </c>
      <c r="Q201" s="262">
        <v>0</v>
      </c>
      <c r="R201" s="263">
        <f>O201+P201+Q201</f>
        <v>0</v>
      </c>
      <c r="S201" s="309">
        <v>0</v>
      </c>
      <c r="T201" s="262">
        <v>0</v>
      </c>
      <c r="U201" s="262">
        <v>0</v>
      </c>
      <c r="V201" s="263">
        <f>S201+T201+U201</f>
        <v>0</v>
      </c>
      <c r="W201" s="309">
        <v>0</v>
      </c>
      <c r="X201" s="262">
        <v>0</v>
      </c>
      <c r="Y201" s="262">
        <v>0</v>
      </c>
      <c r="Z201" s="263">
        <f>W201+X201+Y201</f>
        <v>0</v>
      </c>
      <c r="AA201" s="309">
        <v>0</v>
      </c>
      <c r="AB201" s="262">
        <v>0</v>
      </c>
      <c r="AC201" s="262">
        <v>0</v>
      </c>
      <c r="AD201" s="263">
        <f>AA201+AB201+AC201</f>
        <v>0</v>
      </c>
      <c r="AE201" s="309">
        <v>0</v>
      </c>
      <c r="AF201" s="262">
        <v>0</v>
      </c>
      <c r="AG201" s="262">
        <v>0</v>
      </c>
      <c r="AH201" s="263">
        <f>AE201+AF201+AG201</f>
        <v>0</v>
      </c>
      <c r="AI201" s="309">
        <v>0</v>
      </c>
      <c r="AJ201" s="262">
        <v>0</v>
      </c>
      <c r="AK201" s="262">
        <v>0</v>
      </c>
      <c r="AL201" s="263">
        <f>AI201+AJ201+AK201</f>
        <v>0</v>
      </c>
      <c r="AM201" s="326"/>
      <c r="AN201" s="327"/>
      <c r="AO201" s="327"/>
      <c r="AP201" s="327"/>
      <c r="AQ201" s="309">
        <v>0</v>
      </c>
      <c r="AR201" s="262">
        <v>0</v>
      </c>
      <c r="AS201" s="262">
        <v>0</v>
      </c>
      <c r="AT201" s="263">
        <f>AQ201+AR201+AS201</f>
        <v>0</v>
      </c>
      <c r="AU201" s="309">
        <v>0</v>
      </c>
      <c r="AV201" s="262">
        <v>0</v>
      </c>
      <c r="AW201" s="262">
        <v>0</v>
      </c>
      <c r="AX201" s="263">
        <f>AU201+AV201+AW201</f>
        <v>0</v>
      </c>
      <c r="AY201" s="334">
        <f t="shared" si="146"/>
        <v>0</v>
      </c>
      <c r="AZ201" s="335">
        <f t="shared" si="146"/>
        <v>0</v>
      </c>
      <c r="BA201" s="335">
        <f t="shared" si="146"/>
        <v>0</v>
      </c>
      <c r="BB201" s="336">
        <f t="shared" si="146"/>
        <v>0</v>
      </c>
    </row>
    <row r="202" spans="1:54" ht="13.9" hidden="1" customHeight="1" x14ac:dyDescent="0.2">
      <c r="A202" s="462"/>
      <c r="B202" s="333"/>
      <c r="C202" s="205" t="s">
        <v>124</v>
      </c>
      <c r="D202" s="337"/>
      <c r="E202" s="206"/>
      <c r="F202" s="161">
        <f t="shared" si="120"/>
        <v>0</v>
      </c>
      <c r="G202" s="79">
        <f t="shared" ref="G202:BB204" si="148">SUM(G203:G204)</f>
        <v>0</v>
      </c>
      <c r="H202" s="80">
        <f t="shared" si="148"/>
        <v>0</v>
      </c>
      <c r="I202" s="80">
        <f t="shared" si="148"/>
        <v>0</v>
      </c>
      <c r="J202" s="156">
        <f t="shared" si="148"/>
        <v>0</v>
      </c>
      <c r="K202" s="79">
        <f t="shared" si="148"/>
        <v>0</v>
      </c>
      <c r="L202" s="80">
        <f t="shared" si="148"/>
        <v>0</v>
      </c>
      <c r="M202" s="80">
        <f t="shared" si="148"/>
        <v>0</v>
      </c>
      <c r="N202" s="156">
        <f t="shared" si="148"/>
        <v>0</v>
      </c>
      <c r="O202" s="79">
        <f t="shared" si="148"/>
        <v>0</v>
      </c>
      <c r="P202" s="80">
        <f t="shared" si="148"/>
        <v>0</v>
      </c>
      <c r="Q202" s="80">
        <f t="shared" si="148"/>
        <v>0</v>
      </c>
      <c r="R202" s="156">
        <f t="shared" si="148"/>
        <v>0</v>
      </c>
      <c r="S202" s="79">
        <f t="shared" si="148"/>
        <v>0</v>
      </c>
      <c r="T202" s="80">
        <f t="shared" si="148"/>
        <v>0</v>
      </c>
      <c r="U202" s="80">
        <f t="shared" si="148"/>
        <v>0</v>
      </c>
      <c r="V202" s="156">
        <f t="shared" si="148"/>
        <v>0</v>
      </c>
      <c r="W202" s="79">
        <f t="shared" si="148"/>
        <v>0</v>
      </c>
      <c r="X202" s="80">
        <f t="shared" si="148"/>
        <v>0</v>
      </c>
      <c r="Y202" s="80">
        <f t="shared" si="148"/>
        <v>0</v>
      </c>
      <c r="Z202" s="156">
        <f t="shared" si="148"/>
        <v>0</v>
      </c>
      <c r="AA202" s="79">
        <f t="shared" si="148"/>
        <v>0</v>
      </c>
      <c r="AB202" s="80">
        <f t="shared" si="148"/>
        <v>0</v>
      </c>
      <c r="AC202" s="80">
        <f t="shared" si="148"/>
        <v>0</v>
      </c>
      <c r="AD202" s="156">
        <f t="shared" si="148"/>
        <v>0</v>
      </c>
      <c r="AE202" s="79">
        <f t="shared" si="148"/>
        <v>0</v>
      </c>
      <c r="AF202" s="80">
        <f t="shared" si="148"/>
        <v>0</v>
      </c>
      <c r="AG202" s="80">
        <f t="shared" si="148"/>
        <v>0</v>
      </c>
      <c r="AH202" s="156">
        <f t="shared" si="148"/>
        <v>0</v>
      </c>
      <c r="AI202" s="79">
        <f t="shared" si="148"/>
        <v>0</v>
      </c>
      <c r="AJ202" s="80">
        <f t="shared" si="148"/>
        <v>0</v>
      </c>
      <c r="AK202" s="80">
        <f t="shared" si="148"/>
        <v>0</v>
      </c>
      <c r="AL202" s="156">
        <f t="shared" si="148"/>
        <v>0</v>
      </c>
      <c r="AM202" s="157"/>
      <c r="AN202" s="78"/>
      <c r="AO202" s="78"/>
      <c r="AP202" s="78"/>
      <c r="AQ202" s="79">
        <f t="shared" ref="AQ202:AT202" si="149">SUM(AQ203:AQ204)</f>
        <v>0</v>
      </c>
      <c r="AR202" s="80">
        <f t="shared" si="149"/>
        <v>0</v>
      </c>
      <c r="AS202" s="80">
        <f t="shared" si="149"/>
        <v>0</v>
      </c>
      <c r="AT202" s="156">
        <f t="shared" si="149"/>
        <v>0</v>
      </c>
      <c r="AU202" s="79">
        <f t="shared" si="148"/>
        <v>0</v>
      </c>
      <c r="AV202" s="80">
        <f t="shared" si="148"/>
        <v>0</v>
      </c>
      <c r="AW202" s="80">
        <f t="shared" si="148"/>
        <v>0</v>
      </c>
      <c r="AX202" s="156">
        <f t="shared" si="148"/>
        <v>0</v>
      </c>
      <c r="AY202" s="338">
        <v>0</v>
      </c>
      <c r="AZ202" s="339">
        <v>0</v>
      </c>
      <c r="BA202" s="339">
        <v>0</v>
      </c>
      <c r="BB202" s="340">
        <f>AY202+AZ202+BA202</f>
        <v>0</v>
      </c>
    </row>
    <row r="203" spans="1:54" ht="13.9" hidden="1" customHeight="1" x14ac:dyDescent="0.2">
      <c r="A203" s="462"/>
      <c r="B203" s="333"/>
      <c r="C203" s="140" t="s">
        <v>235</v>
      </c>
      <c r="D203" s="225">
        <v>0</v>
      </c>
      <c r="E203" s="177">
        <v>10.544700000000001</v>
      </c>
      <c r="F203" s="161">
        <f t="shared" si="120"/>
        <v>0</v>
      </c>
      <c r="G203" s="226">
        <v>0</v>
      </c>
      <c r="H203" s="146">
        <v>0</v>
      </c>
      <c r="I203" s="146">
        <v>0</v>
      </c>
      <c r="J203" s="210">
        <f>G203+H203+I203</f>
        <v>0</v>
      </c>
      <c r="K203" s="226">
        <v>0</v>
      </c>
      <c r="L203" s="146">
        <v>0</v>
      </c>
      <c r="M203" s="146">
        <v>0</v>
      </c>
      <c r="N203" s="210">
        <f>K203+L203+M203</f>
        <v>0</v>
      </c>
      <c r="O203" s="226">
        <v>0</v>
      </c>
      <c r="P203" s="146">
        <v>0</v>
      </c>
      <c r="Q203" s="146">
        <v>0</v>
      </c>
      <c r="R203" s="210">
        <f>O203+P203+Q203</f>
        <v>0</v>
      </c>
      <c r="S203" s="226">
        <v>0</v>
      </c>
      <c r="T203" s="146">
        <v>0</v>
      </c>
      <c r="U203" s="146">
        <v>0</v>
      </c>
      <c r="V203" s="210">
        <f>S203+T203+U203</f>
        <v>0</v>
      </c>
      <c r="W203" s="226">
        <v>0</v>
      </c>
      <c r="X203" s="146">
        <v>0</v>
      </c>
      <c r="Y203" s="146">
        <v>0</v>
      </c>
      <c r="Z203" s="210">
        <f>W203+X203+Y203</f>
        <v>0</v>
      </c>
      <c r="AA203" s="226">
        <v>0</v>
      </c>
      <c r="AB203" s="146">
        <v>0</v>
      </c>
      <c r="AC203" s="146">
        <v>0</v>
      </c>
      <c r="AD203" s="210">
        <f>AA203+AB203+AC203</f>
        <v>0</v>
      </c>
      <c r="AE203" s="226">
        <v>0</v>
      </c>
      <c r="AF203" s="146">
        <v>0</v>
      </c>
      <c r="AG203" s="146">
        <v>0</v>
      </c>
      <c r="AH203" s="210">
        <f>AE203+AF203+AG203</f>
        <v>0</v>
      </c>
      <c r="AI203" s="226">
        <v>0</v>
      </c>
      <c r="AJ203" s="146">
        <v>0</v>
      </c>
      <c r="AK203" s="146">
        <v>0</v>
      </c>
      <c r="AL203" s="210">
        <f>AI203+AJ203+AK203</f>
        <v>0</v>
      </c>
      <c r="AM203" s="274"/>
      <c r="AN203" s="125"/>
      <c r="AO203" s="125"/>
      <c r="AP203" s="125"/>
      <c r="AQ203" s="226">
        <v>0</v>
      </c>
      <c r="AR203" s="146">
        <v>0</v>
      </c>
      <c r="AS203" s="146">
        <v>0</v>
      </c>
      <c r="AT203" s="210">
        <f>AQ203+AR203+AS203</f>
        <v>0</v>
      </c>
      <c r="AU203" s="226">
        <v>0</v>
      </c>
      <c r="AV203" s="146">
        <v>0</v>
      </c>
      <c r="AW203" s="146">
        <v>0</v>
      </c>
      <c r="AX203" s="210">
        <f>AU203+AV203+AW203</f>
        <v>0</v>
      </c>
      <c r="AY203" s="345">
        <v>0</v>
      </c>
      <c r="AZ203" s="346">
        <v>0</v>
      </c>
      <c r="BA203" s="346">
        <v>0</v>
      </c>
      <c r="BB203" s="347">
        <f>AY203+AZ203+BA203</f>
        <v>0</v>
      </c>
    </row>
    <row r="204" spans="1:54" ht="13.9" hidden="1" customHeight="1" x14ac:dyDescent="0.2">
      <c r="A204" s="462"/>
      <c r="B204" s="343" t="s">
        <v>239</v>
      </c>
      <c r="C204" s="140" t="s">
        <v>58</v>
      </c>
      <c r="D204" s="171">
        <v>0</v>
      </c>
      <c r="E204" s="344">
        <v>1</v>
      </c>
      <c r="F204" s="161">
        <f t="shared" si="120"/>
        <v>0</v>
      </c>
      <c r="G204" s="309">
        <v>0</v>
      </c>
      <c r="H204" s="262">
        <v>0</v>
      </c>
      <c r="I204" s="262">
        <v>0</v>
      </c>
      <c r="J204" s="210">
        <f>G204+H204+I204</f>
        <v>0</v>
      </c>
      <c r="K204" s="309">
        <v>0</v>
      </c>
      <c r="L204" s="262">
        <v>0</v>
      </c>
      <c r="M204" s="262">
        <v>0</v>
      </c>
      <c r="N204" s="210">
        <f>K204+L204+M204</f>
        <v>0</v>
      </c>
      <c r="O204" s="309">
        <v>0</v>
      </c>
      <c r="P204" s="262">
        <v>0</v>
      </c>
      <c r="Q204" s="262">
        <v>0</v>
      </c>
      <c r="R204" s="210">
        <f>O204+P204+Q204</f>
        <v>0</v>
      </c>
      <c r="S204" s="309">
        <v>0</v>
      </c>
      <c r="T204" s="262">
        <v>0</v>
      </c>
      <c r="U204" s="262">
        <v>0</v>
      </c>
      <c r="V204" s="210">
        <f>S204+T204+U204</f>
        <v>0</v>
      </c>
      <c r="W204" s="309">
        <v>0</v>
      </c>
      <c r="X204" s="262">
        <v>0</v>
      </c>
      <c r="Y204" s="262">
        <v>0</v>
      </c>
      <c r="Z204" s="210">
        <f>W204+X204+Y204</f>
        <v>0</v>
      </c>
      <c r="AA204" s="309">
        <v>0</v>
      </c>
      <c r="AB204" s="262">
        <v>0</v>
      </c>
      <c r="AC204" s="262">
        <v>0</v>
      </c>
      <c r="AD204" s="210">
        <f>AA204+AB204+AC204</f>
        <v>0</v>
      </c>
      <c r="AE204" s="309">
        <v>0</v>
      </c>
      <c r="AF204" s="262">
        <v>0</v>
      </c>
      <c r="AG204" s="262">
        <v>0</v>
      </c>
      <c r="AH204" s="210">
        <f>AE204+AF204+AG204</f>
        <v>0</v>
      </c>
      <c r="AI204" s="309">
        <v>0</v>
      </c>
      <c r="AJ204" s="262">
        <v>0</v>
      </c>
      <c r="AK204" s="262">
        <v>0</v>
      </c>
      <c r="AL204" s="210">
        <f>AI204+AJ204+AK204</f>
        <v>0</v>
      </c>
      <c r="AM204" s="274"/>
      <c r="AN204" s="125"/>
      <c r="AO204" s="125"/>
      <c r="AP204" s="125"/>
      <c r="AQ204" s="309">
        <v>0</v>
      </c>
      <c r="AR204" s="262">
        <v>0</v>
      </c>
      <c r="AS204" s="262">
        <v>0</v>
      </c>
      <c r="AT204" s="210">
        <f>AQ204+AR204+AS204</f>
        <v>0</v>
      </c>
      <c r="AU204" s="309">
        <v>0</v>
      </c>
      <c r="AV204" s="262">
        <v>0</v>
      </c>
      <c r="AW204" s="262">
        <v>0</v>
      </c>
      <c r="AX204" s="210">
        <f>AU204+AV204+AW204</f>
        <v>0</v>
      </c>
      <c r="AY204" s="334">
        <f t="shared" si="148"/>
        <v>0</v>
      </c>
      <c r="AZ204" s="335">
        <f t="shared" si="148"/>
        <v>0</v>
      </c>
      <c r="BA204" s="335">
        <f t="shared" si="148"/>
        <v>0</v>
      </c>
      <c r="BB204" s="336">
        <f t="shared" si="148"/>
        <v>0</v>
      </c>
    </row>
    <row r="205" spans="1:54" ht="13.9" hidden="1" customHeight="1" x14ac:dyDescent="0.2">
      <c r="A205" s="462"/>
      <c r="B205" s="333"/>
      <c r="C205" s="205" t="s">
        <v>42</v>
      </c>
      <c r="D205" s="76">
        <f>SUM(D206:D207)</f>
        <v>0</v>
      </c>
      <c r="E205" s="206">
        <v>10.544700000000001</v>
      </c>
      <c r="F205" s="161">
        <f t="shared" si="120"/>
        <v>0</v>
      </c>
      <c r="G205" s="135">
        <f t="shared" ref="G205:BB207" si="150">SUM(G206:G207)</f>
        <v>0</v>
      </c>
      <c r="H205" s="84">
        <f t="shared" si="150"/>
        <v>0</v>
      </c>
      <c r="I205" s="84">
        <f t="shared" si="150"/>
        <v>0</v>
      </c>
      <c r="J205" s="136">
        <f t="shared" si="150"/>
        <v>0</v>
      </c>
      <c r="K205" s="135">
        <f t="shared" si="150"/>
        <v>0</v>
      </c>
      <c r="L205" s="84">
        <f t="shared" si="150"/>
        <v>0</v>
      </c>
      <c r="M205" s="84">
        <f t="shared" si="150"/>
        <v>0</v>
      </c>
      <c r="N205" s="136">
        <f t="shared" si="150"/>
        <v>0</v>
      </c>
      <c r="O205" s="135">
        <f t="shared" si="150"/>
        <v>0</v>
      </c>
      <c r="P205" s="84">
        <f t="shared" si="150"/>
        <v>0</v>
      </c>
      <c r="Q205" s="84">
        <f t="shared" si="150"/>
        <v>0</v>
      </c>
      <c r="R205" s="136">
        <f t="shared" si="150"/>
        <v>0</v>
      </c>
      <c r="S205" s="135">
        <f t="shared" si="150"/>
        <v>0</v>
      </c>
      <c r="T205" s="84">
        <f t="shared" si="150"/>
        <v>0</v>
      </c>
      <c r="U205" s="84">
        <f t="shared" si="150"/>
        <v>0</v>
      </c>
      <c r="V205" s="136">
        <f t="shared" si="150"/>
        <v>0</v>
      </c>
      <c r="W205" s="135">
        <f t="shared" si="150"/>
        <v>0</v>
      </c>
      <c r="X205" s="84">
        <f t="shared" si="150"/>
        <v>0</v>
      </c>
      <c r="Y205" s="84">
        <f t="shared" si="150"/>
        <v>0</v>
      </c>
      <c r="Z205" s="136">
        <f t="shared" si="150"/>
        <v>0</v>
      </c>
      <c r="AA205" s="135">
        <f t="shared" si="150"/>
        <v>0</v>
      </c>
      <c r="AB205" s="84">
        <f t="shared" si="150"/>
        <v>0</v>
      </c>
      <c r="AC205" s="84">
        <f t="shared" si="150"/>
        <v>0</v>
      </c>
      <c r="AD205" s="136">
        <f t="shared" si="150"/>
        <v>0</v>
      </c>
      <c r="AE205" s="135">
        <f t="shared" si="150"/>
        <v>0</v>
      </c>
      <c r="AF205" s="84">
        <f t="shared" si="150"/>
        <v>0</v>
      </c>
      <c r="AG205" s="84">
        <f t="shared" si="150"/>
        <v>0</v>
      </c>
      <c r="AH205" s="136">
        <f t="shared" si="150"/>
        <v>0</v>
      </c>
      <c r="AI205" s="135">
        <f t="shared" si="150"/>
        <v>0</v>
      </c>
      <c r="AJ205" s="84">
        <f t="shared" si="150"/>
        <v>0</v>
      </c>
      <c r="AK205" s="84">
        <f t="shared" si="150"/>
        <v>0</v>
      </c>
      <c r="AL205" s="136">
        <f t="shared" si="150"/>
        <v>0</v>
      </c>
      <c r="AM205" s="301"/>
      <c r="AN205" s="348"/>
      <c r="AO205" s="348"/>
      <c r="AP205" s="348"/>
      <c r="AQ205" s="135">
        <f t="shared" ref="AQ205:AT205" si="151">SUM(AQ206:AQ207)</f>
        <v>0</v>
      </c>
      <c r="AR205" s="84">
        <f t="shared" si="151"/>
        <v>0</v>
      </c>
      <c r="AS205" s="84">
        <f t="shared" si="151"/>
        <v>0</v>
      </c>
      <c r="AT205" s="136">
        <f t="shared" si="151"/>
        <v>0</v>
      </c>
      <c r="AU205" s="135">
        <f t="shared" si="150"/>
        <v>0</v>
      </c>
      <c r="AV205" s="84">
        <f t="shared" si="150"/>
        <v>0</v>
      </c>
      <c r="AW205" s="84">
        <f t="shared" si="150"/>
        <v>0</v>
      </c>
      <c r="AX205" s="136">
        <f t="shared" si="150"/>
        <v>0</v>
      </c>
      <c r="AY205" s="338">
        <v>0</v>
      </c>
      <c r="AZ205" s="339">
        <v>0</v>
      </c>
      <c r="BA205" s="339">
        <v>0</v>
      </c>
      <c r="BB205" s="340">
        <f>AY205+AZ205+BA205</f>
        <v>0</v>
      </c>
    </row>
    <row r="206" spans="1:54" ht="13.9" hidden="1" customHeight="1" x14ac:dyDescent="0.2">
      <c r="A206" s="462"/>
      <c r="B206" s="333"/>
      <c r="C206" s="140" t="s">
        <v>240</v>
      </c>
      <c r="D206" s="225">
        <v>0</v>
      </c>
      <c r="E206" s="177"/>
      <c r="F206" s="161">
        <f t="shared" si="120"/>
        <v>0</v>
      </c>
      <c r="G206" s="226">
        <v>0</v>
      </c>
      <c r="H206" s="146">
        <v>0</v>
      </c>
      <c r="I206" s="146">
        <v>0</v>
      </c>
      <c r="J206" s="210">
        <f>G206+H206+I206</f>
        <v>0</v>
      </c>
      <c r="K206" s="226">
        <v>0</v>
      </c>
      <c r="L206" s="146">
        <v>0</v>
      </c>
      <c r="M206" s="146">
        <v>0</v>
      </c>
      <c r="N206" s="210">
        <f>K206+L206+M206</f>
        <v>0</v>
      </c>
      <c r="O206" s="226">
        <v>0</v>
      </c>
      <c r="P206" s="146">
        <v>0</v>
      </c>
      <c r="Q206" s="146">
        <v>0</v>
      </c>
      <c r="R206" s="210">
        <f>O206+P206+Q206</f>
        <v>0</v>
      </c>
      <c r="S206" s="226">
        <v>0</v>
      </c>
      <c r="T206" s="146">
        <v>0</v>
      </c>
      <c r="U206" s="146">
        <v>0</v>
      </c>
      <c r="V206" s="210">
        <f>S206+T206+U206</f>
        <v>0</v>
      </c>
      <c r="W206" s="226">
        <v>0</v>
      </c>
      <c r="X206" s="146">
        <v>0</v>
      </c>
      <c r="Y206" s="146">
        <v>0</v>
      </c>
      <c r="Z206" s="210">
        <f>W206+X206+Y206</f>
        <v>0</v>
      </c>
      <c r="AA206" s="226">
        <v>0</v>
      </c>
      <c r="AB206" s="146">
        <v>0</v>
      </c>
      <c r="AC206" s="146">
        <v>0</v>
      </c>
      <c r="AD206" s="210">
        <f>AA206+AB206+AC206</f>
        <v>0</v>
      </c>
      <c r="AE206" s="226">
        <v>0</v>
      </c>
      <c r="AF206" s="146">
        <v>0</v>
      </c>
      <c r="AG206" s="146">
        <v>0</v>
      </c>
      <c r="AH206" s="210">
        <f>AE206+AF206+AG206</f>
        <v>0</v>
      </c>
      <c r="AI206" s="226">
        <v>0</v>
      </c>
      <c r="AJ206" s="146">
        <v>0</v>
      </c>
      <c r="AK206" s="146">
        <v>0</v>
      </c>
      <c r="AL206" s="210">
        <f>AI206+AJ206+AK206</f>
        <v>0</v>
      </c>
      <c r="AM206" s="274"/>
      <c r="AN206" s="125"/>
      <c r="AO206" s="125"/>
      <c r="AP206" s="125"/>
      <c r="AQ206" s="226">
        <v>0</v>
      </c>
      <c r="AR206" s="146">
        <v>0</v>
      </c>
      <c r="AS206" s="146">
        <v>0</v>
      </c>
      <c r="AT206" s="210">
        <f>AQ206+AR206+AS206</f>
        <v>0</v>
      </c>
      <c r="AU206" s="226">
        <v>0</v>
      </c>
      <c r="AV206" s="146">
        <v>0</v>
      </c>
      <c r="AW206" s="146">
        <v>0</v>
      </c>
      <c r="AX206" s="210">
        <f>AU206+AV206+AW206</f>
        <v>0</v>
      </c>
      <c r="AY206" s="345">
        <v>0</v>
      </c>
      <c r="AZ206" s="346">
        <v>0</v>
      </c>
      <c r="BA206" s="346">
        <v>0</v>
      </c>
      <c r="BB206" s="340">
        <f>AY206+AZ206+BA206</f>
        <v>0</v>
      </c>
    </row>
    <row r="207" spans="1:54" ht="13.9" hidden="1" customHeight="1" thickBot="1" x14ac:dyDescent="0.25">
      <c r="A207" s="462"/>
      <c r="B207" s="343" t="s">
        <v>41</v>
      </c>
      <c r="C207" s="140" t="s">
        <v>241</v>
      </c>
      <c r="D207" s="349">
        <v>0</v>
      </c>
      <c r="E207" s="350"/>
      <c r="F207" s="161">
        <f t="shared" si="120"/>
        <v>0</v>
      </c>
      <c r="G207" s="351">
        <v>0</v>
      </c>
      <c r="H207" s="321">
        <v>0</v>
      </c>
      <c r="I207" s="321">
        <v>0</v>
      </c>
      <c r="J207" s="210">
        <f>G207+H207+I207</f>
        <v>0</v>
      </c>
      <c r="K207" s="351">
        <v>0</v>
      </c>
      <c r="L207" s="321">
        <v>0</v>
      </c>
      <c r="M207" s="321">
        <v>0</v>
      </c>
      <c r="N207" s="210">
        <f>K207+L207+M207</f>
        <v>0</v>
      </c>
      <c r="O207" s="351">
        <v>0</v>
      </c>
      <c r="P207" s="321">
        <v>0</v>
      </c>
      <c r="Q207" s="321">
        <v>0</v>
      </c>
      <c r="R207" s="210">
        <f>O207+P207+Q207</f>
        <v>0</v>
      </c>
      <c r="S207" s="351">
        <v>0</v>
      </c>
      <c r="T207" s="321">
        <v>0</v>
      </c>
      <c r="U207" s="321">
        <v>0</v>
      </c>
      <c r="V207" s="210">
        <f>S207+T207+U207</f>
        <v>0</v>
      </c>
      <c r="W207" s="351">
        <v>0</v>
      </c>
      <c r="X207" s="321">
        <v>0</v>
      </c>
      <c r="Y207" s="321">
        <v>0</v>
      </c>
      <c r="Z207" s="210">
        <f>W207+X207+Y207</f>
        <v>0</v>
      </c>
      <c r="AA207" s="351">
        <v>0</v>
      </c>
      <c r="AB207" s="321">
        <v>0</v>
      </c>
      <c r="AC207" s="321">
        <v>0</v>
      </c>
      <c r="AD207" s="210">
        <f>AA207+AB207+AC207</f>
        <v>0</v>
      </c>
      <c r="AE207" s="351">
        <v>0</v>
      </c>
      <c r="AF207" s="321">
        <v>0</v>
      </c>
      <c r="AG207" s="321">
        <v>0</v>
      </c>
      <c r="AH207" s="210">
        <f>AE207+AF207+AG207</f>
        <v>0</v>
      </c>
      <c r="AI207" s="351">
        <v>0</v>
      </c>
      <c r="AJ207" s="321">
        <v>0</v>
      </c>
      <c r="AK207" s="321">
        <v>0</v>
      </c>
      <c r="AL207" s="210">
        <f>AI207+AJ207+AK207</f>
        <v>0</v>
      </c>
      <c r="AM207" s="274"/>
      <c r="AN207" s="125"/>
      <c r="AO207" s="125"/>
      <c r="AP207" s="125"/>
      <c r="AQ207" s="351">
        <v>0</v>
      </c>
      <c r="AR207" s="321">
        <v>0</v>
      </c>
      <c r="AS207" s="321">
        <v>0</v>
      </c>
      <c r="AT207" s="210">
        <f>AQ207+AR207+AS207</f>
        <v>0</v>
      </c>
      <c r="AU207" s="351">
        <v>0</v>
      </c>
      <c r="AV207" s="321">
        <v>0</v>
      </c>
      <c r="AW207" s="321">
        <v>0</v>
      </c>
      <c r="AX207" s="210">
        <f>AU207+AV207+AW207</f>
        <v>0</v>
      </c>
      <c r="AY207" s="352">
        <f t="shared" si="150"/>
        <v>0</v>
      </c>
      <c r="AZ207" s="353">
        <f t="shared" si="150"/>
        <v>0</v>
      </c>
      <c r="BA207" s="353">
        <f t="shared" si="150"/>
        <v>0</v>
      </c>
      <c r="BB207" s="354">
        <f t="shared" si="150"/>
        <v>0</v>
      </c>
    </row>
    <row r="208" spans="1:54" ht="13.9" hidden="1" customHeight="1" thickTop="1" thickBot="1" x14ac:dyDescent="0.25">
      <c r="A208" s="462"/>
      <c r="B208" s="333"/>
      <c r="C208" s="355" t="s">
        <v>44</v>
      </c>
      <c r="D208" s="356"/>
      <c r="E208" s="357"/>
      <c r="F208" s="161">
        <f t="shared" si="120"/>
        <v>0</v>
      </c>
      <c r="G208" s="183">
        <f t="shared" ref="G208:BB210" si="152">G209+G220+G242</f>
        <v>0</v>
      </c>
      <c r="H208" s="184">
        <f t="shared" si="152"/>
        <v>0</v>
      </c>
      <c r="I208" s="184">
        <f t="shared" si="152"/>
        <v>0</v>
      </c>
      <c r="J208" s="185">
        <f t="shared" si="152"/>
        <v>0</v>
      </c>
      <c r="K208" s="183">
        <f t="shared" si="152"/>
        <v>0</v>
      </c>
      <c r="L208" s="184">
        <f t="shared" si="152"/>
        <v>0</v>
      </c>
      <c r="M208" s="184">
        <f t="shared" si="152"/>
        <v>0</v>
      </c>
      <c r="N208" s="185">
        <f t="shared" si="152"/>
        <v>0</v>
      </c>
      <c r="O208" s="183">
        <f t="shared" si="152"/>
        <v>0</v>
      </c>
      <c r="P208" s="184">
        <f t="shared" si="152"/>
        <v>0</v>
      </c>
      <c r="Q208" s="184">
        <f t="shared" si="152"/>
        <v>0</v>
      </c>
      <c r="R208" s="185">
        <f t="shared" si="152"/>
        <v>0</v>
      </c>
      <c r="S208" s="183">
        <f t="shared" si="152"/>
        <v>0</v>
      </c>
      <c r="T208" s="184">
        <f t="shared" si="152"/>
        <v>0</v>
      </c>
      <c r="U208" s="184">
        <f t="shared" si="152"/>
        <v>0</v>
      </c>
      <c r="V208" s="185">
        <f t="shared" si="152"/>
        <v>0</v>
      </c>
      <c r="W208" s="183">
        <f t="shared" si="152"/>
        <v>0</v>
      </c>
      <c r="X208" s="184">
        <f t="shared" si="152"/>
        <v>0</v>
      </c>
      <c r="Y208" s="184">
        <f t="shared" si="152"/>
        <v>0</v>
      </c>
      <c r="Z208" s="185">
        <f t="shared" si="152"/>
        <v>0</v>
      </c>
      <c r="AA208" s="183">
        <f t="shared" si="152"/>
        <v>0</v>
      </c>
      <c r="AB208" s="184">
        <f t="shared" si="152"/>
        <v>0</v>
      </c>
      <c r="AC208" s="184">
        <f t="shared" si="152"/>
        <v>0</v>
      </c>
      <c r="AD208" s="185">
        <f t="shared" si="152"/>
        <v>0</v>
      </c>
      <c r="AE208" s="183">
        <f t="shared" si="152"/>
        <v>0</v>
      </c>
      <c r="AF208" s="184">
        <f t="shared" si="152"/>
        <v>0</v>
      </c>
      <c r="AG208" s="184">
        <f t="shared" si="152"/>
        <v>0</v>
      </c>
      <c r="AH208" s="185">
        <f t="shared" si="152"/>
        <v>0</v>
      </c>
      <c r="AI208" s="183">
        <f t="shared" si="152"/>
        <v>0</v>
      </c>
      <c r="AJ208" s="184">
        <f t="shared" si="152"/>
        <v>0</v>
      </c>
      <c r="AK208" s="184">
        <f t="shared" si="152"/>
        <v>0</v>
      </c>
      <c r="AL208" s="185">
        <f t="shared" si="152"/>
        <v>0</v>
      </c>
      <c r="AM208" s="358"/>
      <c r="AN208" s="359"/>
      <c r="AO208" s="359"/>
      <c r="AP208" s="359"/>
      <c r="AQ208" s="183">
        <f t="shared" ref="AQ208:AT208" si="153">AQ209+AQ220+AQ242</f>
        <v>0</v>
      </c>
      <c r="AR208" s="184">
        <f t="shared" si="153"/>
        <v>0</v>
      </c>
      <c r="AS208" s="184">
        <f t="shared" si="153"/>
        <v>0</v>
      </c>
      <c r="AT208" s="185">
        <f t="shared" si="153"/>
        <v>0</v>
      </c>
      <c r="AU208" s="183">
        <f t="shared" si="152"/>
        <v>0</v>
      </c>
      <c r="AV208" s="184">
        <f t="shared" si="152"/>
        <v>0</v>
      </c>
      <c r="AW208" s="184">
        <f t="shared" si="152"/>
        <v>0</v>
      </c>
      <c r="AX208" s="185">
        <f t="shared" si="152"/>
        <v>0</v>
      </c>
      <c r="AY208" s="338">
        <v>0</v>
      </c>
      <c r="AZ208" s="339">
        <v>0</v>
      </c>
      <c r="BA208" s="339">
        <v>0</v>
      </c>
      <c r="BB208" s="340">
        <f>AY208+AZ208+BA208</f>
        <v>0</v>
      </c>
    </row>
    <row r="209" spans="1:54" ht="13.9" hidden="1" customHeight="1" thickTop="1" thickBot="1" x14ac:dyDescent="0.25">
      <c r="A209" s="463"/>
      <c r="B209" s="333"/>
      <c r="C209" s="180" t="s">
        <v>29</v>
      </c>
      <c r="D209" s="360"/>
      <c r="E209" s="361"/>
      <c r="F209" s="161">
        <f t="shared" si="120"/>
        <v>0</v>
      </c>
      <c r="G209" s="44">
        <f t="shared" ref="G209:BB211" si="154">G210+G217</f>
        <v>0</v>
      </c>
      <c r="H209" s="45">
        <f t="shared" si="154"/>
        <v>0</v>
      </c>
      <c r="I209" s="45">
        <f t="shared" si="154"/>
        <v>0</v>
      </c>
      <c r="J209" s="119">
        <f t="shared" si="154"/>
        <v>0</v>
      </c>
      <c r="K209" s="44">
        <f t="shared" si="154"/>
        <v>0</v>
      </c>
      <c r="L209" s="45">
        <f t="shared" si="154"/>
        <v>0</v>
      </c>
      <c r="M209" s="45">
        <f t="shared" si="154"/>
        <v>0</v>
      </c>
      <c r="N209" s="119">
        <f t="shared" si="154"/>
        <v>0</v>
      </c>
      <c r="O209" s="44">
        <f t="shared" si="154"/>
        <v>0</v>
      </c>
      <c r="P209" s="45">
        <f t="shared" si="154"/>
        <v>0</v>
      </c>
      <c r="Q209" s="45">
        <f t="shared" si="154"/>
        <v>0</v>
      </c>
      <c r="R209" s="119">
        <f t="shared" si="154"/>
        <v>0</v>
      </c>
      <c r="S209" s="44">
        <f t="shared" si="154"/>
        <v>0</v>
      </c>
      <c r="T209" s="45">
        <f t="shared" si="154"/>
        <v>0</v>
      </c>
      <c r="U209" s="45">
        <f t="shared" si="154"/>
        <v>0</v>
      </c>
      <c r="V209" s="119">
        <f t="shared" si="154"/>
        <v>0</v>
      </c>
      <c r="W209" s="44">
        <f t="shared" si="154"/>
        <v>0</v>
      </c>
      <c r="X209" s="45">
        <f t="shared" si="154"/>
        <v>0</v>
      </c>
      <c r="Y209" s="45">
        <f t="shared" si="154"/>
        <v>0</v>
      </c>
      <c r="Z209" s="119">
        <f t="shared" si="154"/>
        <v>0</v>
      </c>
      <c r="AA209" s="44">
        <f t="shared" si="154"/>
        <v>0</v>
      </c>
      <c r="AB209" s="45">
        <f t="shared" si="154"/>
        <v>0</v>
      </c>
      <c r="AC209" s="45">
        <f t="shared" si="154"/>
        <v>0</v>
      </c>
      <c r="AD209" s="119">
        <f t="shared" si="154"/>
        <v>0</v>
      </c>
      <c r="AE209" s="44">
        <f t="shared" si="154"/>
        <v>0</v>
      </c>
      <c r="AF209" s="45">
        <f t="shared" si="154"/>
        <v>0</v>
      </c>
      <c r="AG209" s="45">
        <f t="shared" si="154"/>
        <v>0</v>
      </c>
      <c r="AH209" s="119">
        <f t="shared" si="154"/>
        <v>0</v>
      </c>
      <c r="AI209" s="44">
        <f t="shared" si="154"/>
        <v>0</v>
      </c>
      <c r="AJ209" s="45">
        <f t="shared" si="154"/>
        <v>0</v>
      </c>
      <c r="AK209" s="45">
        <f t="shared" si="154"/>
        <v>0</v>
      </c>
      <c r="AL209" s="119">
        <f t="shared" si="154"/>
        <v>0</v>
      </c>
      <c r="AM209" s="362"/>
      <c r="AN209" s="363"/>
      <c r="AO209" s="363"/>
      <c r="AP209" s="363"/>
      <c r="AQ209" s="44">
        <f t="shared" ref="AQ209:AT209" si="155">AQ210+AQ217</f>
        <v>0</v>
      </c>
      <c r="AR209" s="45">
        <f t="shared" si="155"/>
        <v>0</v>
      </c>
      <c r="AS209" s="45">
        <f t="shared" si="155"/>
        <v>0</v>
      </c>
      <c r="AT209" s="119">
        <f t="shared" si="155"/>
        <v>0</v>
      </c>
      <c r="AU209" s="44">
        <f t="shared" si="154"/>
        <v>0</v>
      </c>
      <c r="AV209" s="45">
        <f t="shared" si="154"/>
        <v>0</v>
      </c>
      <c r="AW209" s="45">
        <f t="shared" si="154"/>
        <v>0</v>
      </c>
      <c r="AX209" s="119">
        <f t="shared" si="154"/>
        <v>0</v>
      </c>
      <c r="AY209" s="364">
        <v>0</v>
      </c>
      <c r="AZ209" s="365">
        <v>0</v>
      </c>
      <c r="BA209" s="365">
        <v>0</v>
      </c>
      <c r="BB209" s="340">
        <f>AY209+AZ209+BA209</f>
        <v>0</v>
      </c>
    </row>
    <row r="210" spans="1:54" ht="13.9" hidden="1" customHeight="1" thickTop="1" thickBot="1" x14ac:dyDescent="0.25">
      <c r="A210" s="366"/>
      <c r="B210" s="367">
        <v>2.2000000000000002</v>
      </c>
      <c r="C210" s="268" t="s">
        <v>242</v>
      </c>
      <c r="D210" s="368"/>
      <c r="E210" s="369"/>
      <c r="F210" s="161">
        <f t="shared" si="120"/>
        <v>0</v>
      </c>
      <c r="G210" s="57">
        <f t="shared" ref="G210:BB212" si="156">G211+G214</f>
        <v>0</v>
      </c>
      <c r="H210" s="58">
        <f t="shared" si="156"/>
        <v>0</v>
      </c>
      <c r="I210" s="58">
        <f t="shared" si="156"/>
        <v>0</v>
      </c>
      <c r="J210" s="59">
        <f t="shared" si="156"/>
        <v>0</v>
      </c>
      <c r="K210" s="57">
        <f t="shared" si="156"/>
        <v>0</v>
      </c>
      <c r="L210" s="58">
        <f t="shared" si="156"/>
        <v>0</v>
      </c>
      <c r="M210" s="58">
        <f t="shared" si="156"/>
        <v>0</v>
      </c>
      <c r="N210" s="59">
        <f t="shared" si="156"/>
        <v>0</v>
      </c>
      <c r="O210" s="57">
        <f t="shared" si="156"/>
        <v>0</v>
      </c>
      <c r="P210" s="58">
        <f t="shared" si="156"/>
        <v>0</v>
      </c>
      <c r="Q210" s="58">
        <f t="shared" si="156"/>
        <v>0</v>
      </c>
      <c r="R210" s="59">
        <f t="shared" si="156"/>
        <v>0</v>
      </c>
      <c r="S210" s="57">
        <f t="shared" si="156"/>
        <v>0</v>
      </c>
      <c r="T210" s="58">
        <f t="shared" si="156"/>
        <v>0</v>
      </c>
      <c r="U210" s="58">
        <f t="shared" si="156"/>
        <v>0</v>
      </c>
      <c r="V210" s="59">
        <f t="shared" si="156"/>
        <v>0</v>
      </c>
      <c r="W210" s="57">
        <f t="shared" si="156"/>
        <v>0</v>
      </c>
      <c r="X210" s="58">
        <f t="shared" si="156"/>
        <v>0</v>
      </c>
      <c r="Y210" s="58">
        <f t="shared" si="156"/>
        <v>0</v>
      </c>
      <c r="Z210" s="59">
        <f t="shared" si="156"/>
        <v>0</v>
      </c>
      <c r="AA210" s="57">
        <f t="shared" si="156"/>
        <v>0</v>
      </c>
      <c r="AB210" s="58">
        <f t="shared" si="156"/>
        <v>0</v>
      </c>
      <c r="AC210" s="58">
        <f t="shared" si="156"/>
        <v>0</v>
      </c>
      <c r="AD210" s="59">
        <f t="shared" si="156"/>
        <v>0</v>
      </c>
      <c r="AE210" s="57">
        <f t="shared" si="156"/>
        <v>0</v>
      </c>
      <c r="AF210" s="58">
        <f t="shared" si="156"/>
        <v>0</v>
      </c>
      <c r="AG210" s="58">
        <f t="shared" si="156"/>
        <v>0</v>
      </c>
      <c r="AH210" s="59">
        <f t="shared" si="156"/>
        <v>0</v>
      </c>
      <c r="AI210" s="57">
        <f t="shared" si="156"/>
        <v>0</v>
      </c>
      <c r="AJ210" s="58">
        <f t="shared" si="156"/>
        <v>0</v>
      </c>
      <c r="AK210" s="58">
        <f t="shared" si="156"/>
        <v>0</v>
      </c>
      <c r="AL210" s="59">
        <f t="shared" si="156"/>
        <v>0</v>
      </c>
      <c r="AM210" s="370"/>
      <c r="AN210" s="371"/>
      <c r="AO210" s="371"/>
      <c r="AP210" s="371"/>
      <c r="AQ210" s="57">
        <f t="shared" ref="AQ210:AT210" si="157">AQ211+AQ214</f>
        <v>0</v>
      </c>
      <c r="AR210" s="58">
        <f t="shared" si="157"/>
        <v>0</v>
      </c>
      <c r="AS210" s="58">
        <f t="shared" si="157"/>
        <v>0</v>
      </c>
      <c r="AT210" s="59">
        <f t="shared" si="157"/>
        <v>0</v>
      </c>
      <c r="AU210" s="57">
        <f t="shared" si="156"/>
        <v>0</v>
      </c>
      <c r="AV210" s="58">
        <f t="shared" si="156"/>
        <v>0</v>
      </c>
      <c r="AW210" s="58">
        <f t="shared" si="156"/>
        <v>0</v>
      </c>
      <c r="AX210" s="59">
        <f t="shared" si="156"/>
        <v>0</v>
      </c>
      <c r="AY210" s="372">
        <f t="shared" si="152"/>
        <v>0</v>
      </c>
      <c r="AZ210" s="373">
        <f t="shared" si="152"/>
        <v>0</v>
      </c>
      <c r="BA210" s="373">
        <f t="shared" si="152"/>
        <v>0</v>
      </c>
      <c r="BB210" s="374">
        <f t="shared" si="152"/>
        <v>0</v>
      </c>
    </row>
    <row r="211" spans="1:54" ht="13.9" hidden="1" customHeight="1" thickTop="1" thickBot="1" x14ac:dyDescent="0.25">
      <c r="A211" s="459" t="s">
        <v>243</v>
      </c>
      <c r="B211" s="179" t="s">
        <v>45</v>
      </c>
      <c r="C211" s="272" t="s">
        <v>58</v>
      </c>
      <c r="D211" s="102">
        <f>SUM(D212:D214)</f>
        <v>0</v>
      </c>
      <c r="E211" s="153"/>
      <c r="F211" s="161">
        <f t="shared" si="120"/>
        <v>0</v>
      </c>
      <c r="G211" s="104">
        <f t="shared" ref="G211:BB213" si="158">SUM(G212:G213)</f>
        <v>0</v>
      </c>
      <c r="H211" s="50">
        <f t="shared" si="158"/>
        <v>0</v>
      </c>
      <c r="I211" s="50">
        <f t="shared" si="158"/>
        <v>0</v>
      </c>
      <c r="J211" s="47">
        <f t="shared" si="158"/>
        <v>0</v>
      </c>
      <c r="K211" s="104">
        <f t="shared" si="158"/>
        <v>0</v>
      </c>
      <c r="L211" s="50">
        <f t="shared" si="158"/>
        <v>0</v>
      </c>
      <c r="M211" s="50">
        <f t="shared" si="158"/>
        <v>0</v>
      </c>
      <c r="N211" s="47">
        <f t="shared" si="158"/>
        <v>0</v>
      </c>
      <c r="O211" s="104">
        <f t="shared" si="158"/>
        <v>0</v>
      </c>
      <c r="P211" s="50">
        <f t="shared" si="158"/>
        <v>0</v>
      </c>
      <c r="Q211" s="50">
        <f t="shared" si="158"/>
        <v>0</v>
      </c>
      <c r="R211" s="47">
        <f t="shared" si="158"/>
        <v>0</v>
      </c>
      <c r="S211" s="104">
        <f t="shared" si="158"/>
        <v>0</v>
      </c>
      <c r="T211" s="50">
        <f t="shared" si="158"/>
        <v>0</v>
      </c>
      <c r="U211" s="50">
        <f t="shared" si="158"/>
        <v>0</v>
      </c>
      <c r="V211" s="47">
        <f t="shared" si="158"/>
        <v>0</v>
      </c>
      <c r="W211" s="104">
        <f t="shared" si="158"/>
        <v>0</v>
      </c>
      <c r="X211" s="50">
        <f t="shared" si="158"/>
        <v>0</v>
      </c>
      <c r="Y211" s="50">
        <f t="shared" si="158"/>
        <v>0</v>
      </c>
      <c r="Z211" s="47">
        <f t="shared" si="158"/>
        <v>0</v>
      </c>
      <c r="AA211" s="104">
        <f t="shared" si="158"/>
        <v>0</v>
      </c>
      <c r="AB211" s="50">
        <f t="shared" si="158"/>
        <v>0</v>
      </c>
      <c r="AC211" s="50">
        <f t="shared" si="158"/>
        <v>0</v>
      </c>
      <c r="AD211" s="47">
        <f t="shared" si="158"/>
        <v>0</v>
      </c>
      <c r="AE211" s="104">
        <f t="shared" si="158"/>
        <v>0</v>
      </c>
      <c r="AF211" s="50">
        <f t="shared" si="158"/>
        <v>0</v>
      </c>
      <c r="AG211" s="50">
        <f t="shared" si="158"/>
        <v>0</v>
      </c>
      <c r="AH211" s="47">
        <f t="shared" si="158"/>
        <v>0</v>
      </c>
      <c r="AI211" s="104">
        <f t="shared" si="158"/>
        <v>0</v>
      </c>
      <c r="AJ211" s="50">
        <f t="shared" si="158"/>
        <v>0</v>
      </c>
      <c r="AK211" s="50">
        <f t="shared" si="158"/>
        <v>0</v>
      </c>
      <c r="AL211" s="47">
        <f t="shared" si="158"/>
        <v>0</v>
      </c>
      <c r="AM211" s="274"/>
      <c r="AN211" s="125"/>
      <c r="AO211" s="125"/>
      <c r="AP211" s="125"/>
      <c r="AQ211" s="104">
        <f t="shared" ref="AQ211:AT211" si="159">SUM(AQ212:AQ213)</f>
        <v>0</v>
      </c>
      <c r="AR211" s="50">
        <f t="shared" si="159"/>
        <v>0</v>
      </c>
      <c r="AS211" s="50">
        <f t="shared" si="159"/>
        <v>0</v>
      </c>
      <c r="AT211" s="47">
        <f t="shared" si="159"/>
        <v>0</v>
      </c>
      <c r="AU211" s="104">
        <f t="shared" si="158"/>
        <v>0</v>
      </c>
      <c r="AV211" s="50">
        <f t="shared" si="158"/>
        <v>0</v>
      </c>
      <c r="AW211" s="50">
        <f t="shared" si="158"/>
        <v>0</v>
      </c>
      <c r="AX211" s="47">
        <f t="shared" si="158"/>
        <v>0</v>
      </c>
      <c r="AY211" s="375">
        <f t="shared" si="154"/>
        <v>0</v>
      </c>
      <c r="AZ211" s="376">
        <f t="shared" si="154"/>
        <v>0</v>
      </c>
      <c r="BA211" s="376">
        <f t="shared" si="154"/>
        <v>0</v>
      </c>
      <c r="BB211" s="377">
        <f t="shared" si="154"/>
        <v>0</v>
      </c>
    </row>
    <row r="212" spans="1:54" ht="13.9" hidden="1" customHeight="1" x14ac:dyDescent="0.2">
      <c r="A212" s="460"/>
      <c r="B212" s="53" t="s">
        <v>244</v>
      </c>
      <c r="C212" s="140" t="s">
        <v>245</v>
      </c>
      <c r="D212" s="141">
        <v>0</v>
      </c>
      <c r="E212" s="163">
        <v>1</v>
      </c>
      <c r="F212" s="161">
        <f t="shared" si="120"/>
        <v>0</v>
      </c>
      <c r="G212" s="143">
        <v>0</v>
      </c>
      <c r="H212" s="144">
        <v>0</v>
      </c>
      <c r="I212" s="144">
        <v>0</v>
      </c>
      <c r="J212" s="210">
        <f>G212+H212+I212</f>
        <v>0</v>
      </c>
      <c r="K212" s="143">
        <v>0</v>
      </c>
      <c r="L212" s="144">
        <v>0</v>
      </c>
      <c r="M212" s="144">
        <v>0</v>
      </c>
      <c r="N212" s="210">
        <f>K212+L212+M212</f>
        <v>0</v>
      </c>
      <c r="O212" s="143">
        <v>0</v>
      </c>
      <c r="P212" s="144">
        <v>0</v>
      </c>
      <c r="Q212" s="144">
        <v>0</v>
      </c>
      <c r="R212" s="210">
        <f>O212+P212+Q212</f>
        <v>0</v>
      </c>
      <c r="S212" s="143">
        <v>0</v>
      </c>
      <c r="T212" s="144">
        <v>0</v>
      </c>
      <c r="U212" s="144">
        <v>0</v>
      </c>
      <c r="V212" s="210">
        <f>S212+T212+U212</f>
        <v>0</v>
      </c>
      <c r="W212" s="143">
        <v>0</v>
      </c>
      <c r="X212" s="144">
        <v>0</v>
      </c>
      <c r="Y212" s="144">
        <v>0</v>
      </c>
      <c r="Z212" s="210">
        <f>W212+X212+Y212</f>
        <v>0</v>
      </c>
      <c r="AA212" s="143">
        <v>0</v>
      </c>
      <c r="AB212" s="144">
        <v>0</v>
      </c>
      <c r="AC212" s="144">
        <v>0</v>
      </c>
      <c r="AD212" s="210">
        <f>AA212+AB212+AC212</f>
        <v>0</v>
      </c>
      <c r="AE212" s="143">
        <v>0</v>
      </c>
      <c r="AF212" s="144">
        <v>0</v>
      </c>
      <c r="AG212" s="144">
        <v>0</v>
      </c>
      <c r="AH212" s="210">
        <f>AE212+AF212+AG212</f>
        <v>0</v>
      </c>
      <c r="AI212" s="143">
        <v>0</v>
      </c>
      <c r="AJ212" s="144">
        <v>0</v>
      </c>
      <c r="AK212" s="144">
        <v>0</v>
      </c>
      <c r="AL212" s="210">
        <f>AI212+AJ212+AK212</f>
        <v>0</v>
      </c>
      <c r="AM212" s="274"/>
      <c r="AN212" s="125"/>
      <c r="AO212" s="125"/>
      <c r="AP212" s="125"/>
      <c r="AQ212" s="143">
        <v>0</v>
      </c>
      <c r="AR212" s="144">
        <v>0</v>
      </c>
      <c r="AS212" s="144">
        <v>0</v>
      </c>
      <c r="AT212" s="210">
        <f>AQ212+AR212+AS212</f>
        <v>0</v>
      </c>
      <c r="AU212" s="143">
        <v>0</v>
      </c>
      <c r="AV212" s="144">
        <v>0</v>
      </c>
      <c r="AW212" s="144">
        <v>0</v>
      </c>
      <c r="AX212" s="210">
        <f>AU212+AV212+AW212</f>
        <v>0</v>
      </c>
      <c r="AY212" s="378">
        <f t="shared" si="156"/>
        <v>0</v>
      </c>
      <c r="AZ212" s="379">
        <f t="shared" si="156"/>
        <v>0</v>
      </c>
      <c r="BA212" s="379">
        <f t="shared" si="156"/>
        <v>0</v>
      </c>
      <c r="BB212" s="380">
        <f t="shared" si="156"/>
        <v>0</v>
      </c>
    </row>
    <row r="213" spans="1:54" ht="13.9" hidden="1" customHeight="1" x14ac:dyDescent="0.2">
      <c r="A213" s="460"/>
      <c r="B213" s="139" t="s">
        <v>246</v>
      </c>
      <c r="C213" s="140" t="s">
        <v>247</v>
      </c>
      <c r="D213" s="141">
        <v>0</v>
      </c>
      <c r="E213" s="178"/>
      <c r="F213" s="161">
        <f t="shared" si="120"/>
        <v>0</v>
      </c>
      <c r="G213" s="143">
        <v>0</v>
      </c>
      <c r="H213" s="144">
        <v>0</v>
      </c>
      <c r="I213" s="144">
        <v>0</v>
      </c>
      <c r="J213" s="210">
        <f>G213+H213+I213</f>
        <v>0</v>
      </c>
      <c r="K213" s="143">
        <v>0</v>
      </c>
      <c r="L213" s="144">
        <v>0</v>
      </c>
      <c r="M213" s="144">
        <v>0</v>
      </c>
      <c r="N213" s="210">
        <f>K213+L213+M213</f>
        <v>0</v>
      </c>
      <c r="O213" s="143">
        <v>0</v>
      </c>
      <c r="P213" s="144">
        <v>0</v>
      </c>
      <c r="Q213" s="144">
        <v>0</v>
      </c>
      <c r="R213" s="210">
        <f>O213+P213+Q213</f>
        <v>0</v>
      </c>
      <c r="S213" s="143">
        <v>0</v>
      </c>
      <c r="T213" s="144">
        <v>0</v>
      </c>
      <c r="U213" s="144">
        <v>0</v>
      </c>
      <c r="V213" s="210">
        <f>S213+T213+U213</f>
        <v>0</v>
      </c>
      <c r="W213" s="143">
        <v>0</v>
      </c>
      <c r="X213" s="144">
        <v>0</v>
      </c>
      <c r="Y213" s="144">
        <v>0</v>
      </c>
      <c r="Z213" s="210">
        <f>W213+X213+Y213</f>
        <v>0</v>
      </c>
      <c r="AA213" s="143">
        <v>0</v>
      </c>
      <c r="AB213" s="144">
        <v>0</v>
      </c>
      <c r="AC213" s="144">
        <v>0</v>
      </c>
      <c r="AD213" s="210">
        <f>AA213+AB213+AC213</f>
        <v>0</v>
      </c>
      <c r="AE213" s="143">
        <v>0</v>
      </c>
      <c r="AF213" s="144">
        <v>0</v>
      </c>
      <c r="AG213" s="144">
        <v>0</v>
      </c>
      <c r="AH213" s="210">
        <f>AE213+AF213+AG213</f>
        <v>0</v>
      </c>
      <c r="AI213" s="143">
        <v>0</v>
      </c>
      <c r="AJ213" s="144">
        <v>0</v>
      </c>
      <c r="AK213" s="144">
        <v>0</v>
      </c>
      <c r="AL213" s="210">
        <f>AI213+AJ213+AK213</f>
        <v>0</v>
      </c>
      <c r="AM213" s="274"/>
      <c r="AN213" s="125"/>
      <c r="AO213" s="125"/>
      <c r="AP213" s="125"/>
      <c r="AQ213" s="143">
        <v>0</v>
      </c>
      <c r="AR213" s="144">
        <v>0</v>
      </c>
      <c r="AS213" s="144">
        <v>0</v>
      </c>
      <c r="AT213" s="210">
        <f>AQ213+AR213+AS213</f>
        <v>0</v>
      </c>
      <c r="AU213" s="143">
        <v>0</v>
      </c>
      <c r="AV213" s="144">
        <v>0</v>
      </c>
      <c r="AW213" s="144">
        <v>0</v>
      </c>
      <c r="AX213" s="210">
        <f>AU213+AV213+AW213</f>
        <v>0</v>
      </c>
      <c r="AY213" s="381">
        <f t="shared" si="158"/>
        <v>0</v>
      </c>
      <c r="AZ213" s="339">
        <f t="shared" si="158"/>
        <v>0</v>
      </c>
      <c r="BA213" s="339">
        <f t="shared" si="158"/>
        <v>0</v>
      </c>
      <c r="BB213" s="382">
        <f t="shared" si="158"/>
        <v>0</v>
      </c>
    </row>
    <row r="214" spans="1:54" ht="13.9" hidden="1" customHeight="1" x14ac:dyDescent="0.2">
      <c r="A214" s="460"/>
      <c r="B214" s="139"/>
      <c r="C214" s="151" t="s">
        <v>76</v>
      </c>
      <c r="D214" s="152">
        <f>SUM(D215:D216)</f>
        <v>0</v>
      </c>
      <c r="E214" s="153"/>
      <c r="F214" s="161">
        <f t="shared" si="120"/>
        <v>0</v>
      </c>
      <c r="G214" s="79">
        <f t="shared" ref="G214:BB216" si="160">SUM(G215:G216)</f>
        <v>0</v>
      </c>
      <c r="H214" s="80">
        <f t="shared" si="160"/>
        <v>0</v>
      </c>
      <c r="I214" s="80">
        <f t="shared" si="160"/>
        <v>0</v>
      </c>
      <c r="J214" s="156">
        <f t="shared" si="160"/>
        <v>0</v>
      </c>
      <c r="K214" s="79">
        <f t="shared" si="160"/>
        <v>0</v>
      </c>
      <c r="L214" s="80">
        <f t="shared" si="160"/>
        <v>0</v>
      </c>
      <c r="M214" s="80">
        <f t="shared" si="160"/>
        <v>0</v>
      </c>
      <c r="N214" s="156">
        <f t="shared" si="160"/>
        <v>0</v>
      </c>
      <c r="O214" s="79">
        <f t="shared" si="160"/>
        <v>0</v>
      </c>
      <c r="P214" s="80">
        <f t="shared" si="160"/>
        <v>0</v>
      </c>
      <c r="Q214" s="80">
        <f t="shared" si="160"/>
        <v>0</v>
      </c>
      <c r="R214" s="156">
        <f t="shared" si="160"/>
        <v>0</v>
      </c>
      <c r="S214" s="79">
        <f t="shared" si="160"/>
        <v>0</v>
      </c>
      <c r="T214" s="80">
        <f t="shared" si="160"/>
        <v>0</v>
      </c>
      <c r="U214" s="80">
        <f t="shared" si="160"/>
        <v>0</v>
      </c>
      <c r="V214" s="156">
        <f t="shared" si="160"/>
        <v>0</v>
      </c>
      <c r="W214" s="79">
        <f t="shared" si="160"/>
        <v>0</v>
      </c>
      <c r="X214" s="80">
        <f t="shared" si="160"/>
        <v>0</v>
      </c>
      <c r="Y214" s="80">
        <f t="shared" si="160"/>
        <v>0</v>
      </c>
      <c r="Z214" s="156">
        <f t="shared" si="160"/>
        <v>0</v>
      </c>
      <c r="AA214" s="79">
        <f t="shared" si="160"/>
        <v>0</v>
      </c>
      <c r="AB214" s="80">
        <f t="shared" si="160"/>
        <v>0</v>
      </c>
      <c r="AC214" s="80">
        <f t="shared" si="160"/>
        <v>0</v>
      </c>
      <c r="AD214" s="156">
        <f t="shared" si="160"/>
        <v>0</v>
      </c>
      <c r="AE214" s="79">
        <f t="shared" si="160"/>
        <v>0</v>
      </c>
      <c r="AF214" s="80">
        <f t="shared" si="160"/>
        <v>0</v>
      </c>
      <c r="AG214" s="80">
        <f t="shared" si="160"/>
        <v>0</v>
      </c>
      <c r="AH214" s="156">
        <f t="shared" si="160"/>
        <v>0</v>
      </c>
      <c r="AI214" s="79">
        <f t="shared" si="160"/>
        <v>0</v>
      </c>
      <c r="AJ214" s="80">
        <f t="shared" si="160"/>
        <v>0</v>
      </c>
      <c r="AK214" s="80">
        <f t="shared" si="160"/>
        <v>0</v>
      </c>
      <c r="AL214" s="156">
        <f t="shared" si="160"/>
        <v>0</v>
      </c>
      <c r="AM214" s="157"/>
      <c r="AN214" s="78"/>
      <c r="AO214" s="78"/>
      <c r="AP214" s="78"/>
      <c r="AQ214" s="79">
        <f t="shared" ref="AQ214:AT214" si="161">SUM(AQ215:AQ216)</f>
        <v>0</v>
      </c>
      <c r="AR214" s="80">
        <f t="shared" si="161"/>
        <v>0</v>
      </c>
      <c r="AS214" s="80">
        <f t="shared" si="161"/>
        <v>0</v>
      </c>
      <c r="AT214" s="156">
        <f t="shared" si="161"/>
        <v>0</v>
      </c>
      <c r="AU214" s="79">
        <f t="shared" si="160"/>
        <v>0</v>
      </c>
      <c r="AV214" s="80">
        <f t="shared" si="160"/>
        <v>0</v>
      </c>
      <c r="AW214" s="80">
        <f t="shared" si="160"/>
        <v>0</v>
      </c>
      <c r="AX214" s="156">
        <f t="shared" si="160"/>
        <v>0</v>
      </c>
      <c r="AY214" s="341">
        <v>0</v>
      </c>
      <c r="AZ214" s="342">
        <v>0</v>
      </c>
      <c r="BA214" s="342">
        <v>0</v>
      </c>
      <c r="BB214" s="340">
        <f>AY214+AZ214+BA214</f>
        <v>0</v>
      </c>
    </row>
    <row r="215" spans="1:54" ht="13.9" hidden="1" customHeight="1" x14ac:dyDescent="0.2">
      <c r="A215" s="460"/>
      <c r="B215" s="139"/>
      <c r="C215" s="140" t="s">
        <v>248</v>
      </c>
      <c r="D215" s="141">
        <v>0</v>
      </c>
      <c r="E215" s="163">
        <v>0.77969999999999995</v>
      </c>
      <c r="F215" s="161">
        <f t="shared" si="120"/>
        <v>0</v>
      </c>
      <c r="G215" s="143">
        <v>0</v>
      </c>
      <c r="H215" s="144">
        <v>0</v>
      </c>
      <c r="I215" s="144">
        <v>0</v>
      </c>
      <c r="J215" s="210">
        <f>G215+H215+I215</f>
        <v>0</v>
      </c>
      <c r="K215" s="143">
        <v>0</v>
      </c>
      <c r="L215" s="144">
        <v>0</v>
      </c>
      <c r="M215" s="144">
        <v>0</v>
      </c>
      <c r="N215" s="210">
        <f>K215+L215+M215</f>
        <v>0</v>
      </c>
      <c r="O215" s="143">
        <v>0</v>
      </c>
      <c r="P215" s="144">
        <v>0</v>
      </c>
      <c r="Q215" s="144">
        <v>0</v>
      </c>
      <c r="R215" s="210">
        <f>O215+P215+Q215</f>
        <v>0</v>
      </c>
      <c r="S215" s="143">
        <v>0</v>
      </c>
      <c r="T215" s="144">
        <v>0</v>
      </c>
      <c r="U215" s="144">
        <v>0</v>
      </c>
      <c r="V215" s="210">
        <f>S215+T215+U215</f>
        <v>0</v>
      </c>
      <c r="W215" s="143">
        <v>0</v>
      </c>
      <c r="X215" s="144">
        <v>0</v>
      </c>
      <c r="Y215" s="144">
        <v>0</v>
      </c>
      <c r="Z215" s="210">
        <f>W215+X215+Y215</f>
        <v>0</v>
      </c>
      <c r="AA215" s="143">
        <v>0</v>
      </c>
      <c r="AB215" s="144">
        <v>0</v>
      </c>
      <c r="AC215" s="144">
        <v>0</v>
      </c>
      <c r="AD215" s="210">
        <f>AA215+AB215+AC215</f>
        <v>0</v>
      </c>
      <c r="AE215" s="143">
        <v>0</v>
      </c>
      <c r="AF215" s="144">
        <v>0</v>
      </c>
      <c r="AG215" s="144">
        <v>0</v>
      </c>
      <c r="AH215" s="210">
        <f>AE215+AF215+AG215</f>
        <v>0</v>
      </c>
      <c r="AI215" s="143">
        <v>0</v>
      </c>
      <c r="AJ215" s="144">
        <v>0</v>
      </c>
      <c r="AK215" s="144">
        <v>0</v>
      </c>
      <c r="AL215" s="210">
        <f>AI215+AJ215+AK215</f>
        <v>0</v>
      </c>
      <c r="AM215" s="274"/>
      <c r="AN215" s="125"/>
      <c r="AO215" s="125"/>
      <c r="AP215" s="125"/>
      <c r="AQ215" s="143">
        <v>0</v>
      </c>
      <c r="AR215" s="144">
        <v>0</v>
      </c>
      <c r="AS215" s="144">
        <v>0</v>
      </c>
      <c r="AT215" s="210">
        <f>AQ215+AR215+AS215</f>
        <v>0</v>
      </c>
      <c r="AU215" s="143">
        <v>0</v>
      </c>
      <c r="AV215" s="144">
        <v>0</v>
      </c>
      <c r="AW215" s="144">
        <v>0</v>
      </c>
      <c r="AX215" s="210">
        <f>AU215+AV215+AW215</f>
        <v>0</v>
      </c>
      <c r="AY215" s="341">
        <v>0</v>
      </c>
      <c r="AZ215" s="342">
        <v>0</v>
      </c>
      <c r="BA215" s="342">
        <v>0</v>
      </c>
      <c r="BB215" s="340">
        <f>AY215+AZ215+BA215</f>
        <v>0</v>
      </c>
    </row>
    <row r="216" spans="1:54" ht="13.9" hidden="1" customHeight="1" x14ac:dyDescent="0.2">
      <c r="A216" s="460"/>
      <c r="B216" s="74" t="s">
        <v>249</v>
      </c>
      <c r="C216" s="160" t="s">
        <v>250</v>
      </c>
      <c r="D216" s="141">
        <v>0</v>
      </c>
      <c r="E216" s="178"/>
      <c r="F216" s="161">
        <f t="shared" si="120"/>
        <v>0</v>
      </c>
      <c r="G216" s="143">
        <v>0</v>
      </c>
      <c r="H216" s="144">
        <v>0</v>
      </c>
      <c r="I216" s="144">
        <v>0</v>
      </c>
      <c r="J216" s="210">
        <f>G216+H216+I216</f>
        <v>0</v>
      </c>
      <c r="K216" s="143">
        <v>0</v>
      </c>
      <c r="L216" s="144">
        <v>0</v>
      </c>
      <c r="M216" s="144">
        <v>0</v>
      </c>
      <c r="N216" s="210">
        <f>K216+L216+M216</f>
        <v>0</v>
      </c>
      <c r="O216" s="143">
        <v>0</v>
      </c>
      <c r="P216" s="144">
        <v>0</v>
      </c>
      <c r="Q216" s="144">
        <v>0</v>
      </c>
      <c r="R216" s="210">
        <f>O216+P216+Q216</f>
        <v>0</v>
      </c>
      <c r="S216" s="143">
        <v>0</v>
      </c>
      <c r="T216" s="144">
        <v>0</v>
      </c>
      <c r="U216" s="144">
        <v>0</v>
      </c>
      <c r="V216" s="210">
        <f>S216+T216+U216</f>
        <v>0</v>
      </c>
      <c r="W216" s="143">
        <v>0</v>
      </c>
      <c r="X216" s="144">
        <v>0</v>
      </c>
      <c r="Y216" s="144">
        <v>0</v>
      </c>
      <c r="Z216" s="210">
        <f>W216+X216+Y216</f>
        <v>0</v>
      </c>
      <c r="AA216" s="143">
        <v>0</v>
      </c>
      <c r="AB216" s="144">
        <v>0</v>
      </c>
      <c r="AC216" s="144">
        <v>0</v>
      </c>
      <c r="AD216" s="210">
        <f>AA216+AB216+AC216</f>
        <v>0</v>
      </c>
      <c r="AE216" s="143">
        <v>0</v>
      </c>
      <c r="AF216" s="144">
        <v>0</v>
      </c>
      <c r="AG216" s="144">
        <v>0</v>
      </c>
      <c r="AH216" s="210">
        <f>AE216+AF216+AG216</f>
        <v>0</v>
      </c>
      <c r="AI216" s="143">
        <v>0</v>
      </c>
      <c r="AJ216" s="144">
        <v>0</v>
      </c>
      <c r="AK216" s="144">
        <v>0</v>
      </c>
      <c r="AL216" s="210">
        <f>AI216+AJ216+AK216</f>
        <v>0</v>
      </c>
      <c r="AM216" s="274"/>
      <c r="AN216" s="125"/>
      <c r="AO216" s="125"/>
      <c r="AP216" s="125"/>
      <c r="AQ216" s="143">
        <v>0</v>
      </c>
      <c r="AR216" s="144">
        <v>0</v>
      </c>
      <c r="AS216" s="144">
        <v>0</v>
      </c>
      <c r="AT216" s="210">
        <f>AQ216+AR216+AS216</f>
        <v>0</v>
      </c>
      <c r="AU216" s="143">
        <v>0</v>
      </c>
      <c r="AV216" s="144">
        <v>0</v>
      </c>
      <c r="AW216" s="144">
        <v>0</v>
      </c>
      <c r="AX216" s="210">
        <f>AU216+AV216+AW216</f>
        <v>0</v>
      </c>
      <c r="AY216" s="334">
        <f t="shared" si="160"/>
        <v>0</v>
      </c>
      <c r="AZ216" s="335">
        <f t="shared" si="160"/>
        <v>0</v>
      </c>
      <c r="BA216" s="335">
        <f t="shared" si="160"/>
        <v>0</v>
      </c>
      <c r="BB216" s="336">
        <f t="shared" si="160"/>
        <v>0</v>
      </c>
    </row>
    <row r="217" spans="1:54" ht="13.9" hidden="1" customHeight="1" x14ac:dyDescent="0.2">
      <c r="A217" s="460"/>
      <c r="B217" s="139"/>
      <c r="C217" s="383" t="s">
        <v>251</v>
      </c>
      <c r="D217" s="152">
        <f>SUM(D218:D219)</f>
        <v>0</v>
      </c>
      <c r="E217" s="153"/>
      <c r="F217" s="161">
        <f t="shared" si="120"/>
        <v>0</v>
      </c>
      <c r="G217" s="79">
        <f t="shared" ref="G217:BB219" si="162">SUM(G218:G219)</f>
        <v>0</v>
      </c>
      <c r="H217" s="80">
        <f t="shared" si="162"/>
        <v>0</v>
      </c>
      <c r="I217" s="80">
        <f t="shared" si="162"/>
        <v>0</v>
      </c>
      <c r="J217" s="156">
        <f t="shared" si="162"/>
        <v>0</v>
      </c>
      <c r="K217" s="79">
        <f t="shared" si="162"/>
        <v>0</v>
      </c>
      <c r="L217" s="80">
        <f t="shared" si="162"/>
        <v>0</v>
      </c>
      <c r="M217" s="80">
        <f t="shared" si="162"/>
        <v>0</v>
      </c>
      <c r="N217" s="156">
        <f t="shared" si="162"/>
        <v>0</v>
      </c>
      <c r="O217" s="79">
        <f t="shared" si="162"/>
        <v>0</v>
      </c>
      <c r="P217" s="80">
        <f t="shared" si="162"/>
        <v>0</v>
      </c>
      <c r="Q217" s="80">
        <f t="shared" si="162"/>
        <v>0</v>
      </c>
      <c r="R217" s="156">
        <f t="shared" si="162"/>
        <v>0</v>
      </c>
      <c r="S217" s="79">
        <f t="shared" si="162"/>
        <v>0</v>
      </c>
      <c r="T217" s="80">
        <f t="shared" si="162"/>
        <v>0</v>
      </c>
      <c r="U217" s="80">
        <f t="shared" si="162"/>
        <v>0</v>
      </c>
      <c r="V217" s="156">
        <f t="shared" si="162"/>
        <v>0</v>
      </c>
      <c r="W217" s="79">
        <f t="shared" si="162"/>
        <v>0</v>
      </c>
      <c r="X217" s="80">
        <f t="shared" si="162"/>
        <v>0</v>
      </c>
      <c r="Y217" s="80">
        <f t="shared" si="162"/>
        <v>0</v>
      </c>
      <c r="Z217" s="156">
        <f t="shared" si="162"/>
        <v>0</v>
      </c>
      <c r="AA217" s="79">
        <f t="shared" si="162"/>
        <v>0</v>
      </c>
      <c r="AB217" s="80">
        <f t="shared" si="162"/>
        <v>0</v>
      </c>
      <c r="AC217" s="80">
        <f t="shared" si="162"/>
        <v>0</v>
      </c>
      <c r="AD217" s="156">
        <f t="shared" si="162"/>
        <v>0</v>
      </c>
      <c r="AE217" s="79">
        <f t="shared" si="162"/>
        <v>0</v>
      </c>
      <c r="AF217" s="80">
        <f t="shared" si="162"/>
        <v>0</v>
      </c>
      <c r="AG217" s="80">
        <f t="shared" si="162"/>
        <v>0</v>
      </c>
      <c r="AH217" s="156">
        <f t="shared" si="162"/>
        <v>0</v>
      </c>
      <c r="AI217" s="79">
        <f t="shared" si="162"/>
        <v>0</v>
      </c>
      <c r="AJ217" s="80">
        <f t="shared" si="162"/>
        <v>0</v>
      </c>
      <c r="AK217" s="80">
        <f t="shared" si="162"/>
        <v>0</v>
      </c>
      <c r="AL217" s="156">
        <f t="shared" si="162"/>
        <v>0</v>
      </c>
      <c r="AM217" s="157"/>
      <c r="AN217" s="78"/>
      <c r="AO217" s="78"/>
      <c r="AP217" s="78"/>
      <c r="AQ217" s="79">
        <f t="shared" ref="AQ217:AT217" si="163">SUM(AQ218:AQ219)</f>
        <v>0</v>
      </c>
      <c r="AR217" s="80">
        <f t="shared" si="163"/>
        <v>0</v>
      </c>
      <c r="AS217" s="80">
        <f t="shared" si="163"/>
        <v>0</v>
      </c>
      <c r="AT217" s="156">
        <f t="shared" si="163"/>
        <v>0</v>
      </c>
      <c r="AU217" s="79">
        <f t="shared" si="162"/>
        <v>0</v>
      </c>
      <c r="AV217" s="80">
        <f t="shared" si="162"/>
        <v>0</v>
      </c>
      <c r="AW217" s="80">
        <f t="shared" si="162"/>
        <v>0</v>
      </c>
      <c r="AX217" s="156">
        <f t="shared" si="162"/>
        <v>0</v>
      </c>
      <c r="AY217" s="341">
        <v>0</v>
      </c>
      <c r="AZ217" s="342">
        <v>0</v>
      </c>
      <c r="BA217" s="342">
        <v>0</v>
      </c>
      <c r="BB217" s="340">
        <f>AY217+AZ217+BA217</f>
        <v>0</v>
      </c>
    </row>
    <row r="218" spans="1:54" ht="13.9" hidden="1" customHeight="1" x14ac:dyDescent="0.2">
      <c r="A218" s="460"/>
      <c r="B218" s="139"/>
      <c r="C218" s="140" t="s">
        <v>252</v>
      </c>
      <c r="D218" s="141">
        <v>0</v>
      </c>
      <c r="E218" s="177">
        <v>10.544700000000001</v>
      </c>
      <c r="F218" s="161">
        <f t="shared" si="120"/>
        <v>0</v>
      </c>
      <c r="G218" s="143">
        <v>0</v>
      </c>
      <c r="H218" s="144">
        <v>0</v>
      </c>
      <c r="I218" s="144">
        <v>0</v>
      </c>
      <c r="J218" s="210">
        <f>G218+H218+I218</f>
        <v>0</v>
      </c>
      <c r="K218" s="143">
        <v>0</v>
      </c>
      <c r="L218" s="144">
        <v>0</v>
      </c>
      <c r="M218" s="144">
        <v>0</v>
      </c>
      <c r="N218" s="210">
        <f>K218+L218+M218</f>
        <v>0</v>
      </c>
      <c r="O218" s="143">
        <v>0</v>
      </c>
      <c r="P218" s="144">
        <v>0</v>
      </c>
      <c r="Q218" s="144">
        <v>0</v>
      </c>
      <c r="R218" s="210">
        <f>O218+P218+Q218</f>
        <v>0</v>
      </c>
      <c r="S218" s="143">
        <v>0</v>
      </c>
      <c r="T218" s="144">
        <v>0</v>
      </c>
      <c r="U218" s="144">
        <v>0</v>
      </c>
      <c r="V218" s="210">
        <f>S218+T218+U218</f>
        <v>0</v>
      </c>
      <c r="W218" s="143">
        <v>0</v>
      </c>
      <c r="X218" s="144">
        <v>0</v>
      </c>
      <c r="Y218" s="144">
        <v>0</v>
      </c>
      <c r="Z218" s="210">
        <f>W218+X218+Y218</f>
        <v>0</v>
      </c>
      <c r="AA218" s="143">
        <v>0</v>
      </c>
      <c r="AB218" s="144">
        <v>0</v>
      </c>
      <c r="AC218" s="144">
        <v>0</v>
      </c>
      <c r="AD218" s="210">
        <f>AA218+AB218+AC218</f>
        <v>0</v>
      </c>
      <c r="AE218" s="143">
        <v>0</v>
      </c>
      <c r="AF218" s="144">
        <v>0</v>
      </c>
      <c r="AG218" s="144">
        <v>0</v>
      </c>
      <c r="AH218" s="210">
        <f>AE218+AF218+AG218</f>
        <v>0</v>
      </c>
      <c r="AI218" s="143">
        <v>0</v>
      </c>
      <c r="AJ218" s="144">
        <v>0</v>
      </c>
      <c r="AK218" s="144">
        <v>0</v>
      </c>
      <c r="AL218" s="210">
        <f>AI218+AJ218+AK218</f>
        <v>0</v>
      </c>
      <c r="AM218" s="274"/>
      <c r="AN218" s="125"/>
      <c r="AO218" s="125"/>
      <c r="AP218" s="125"/>
      <c r="AQ218" s="143">
        <v>0</v>
      </c>
      <c r="AR218" s="144">
        <v>0</v>
      </c>
      <c r="AS218" s="144">
        <v>0</v>
      </c>
      <c r="AT218" s="210">
        <f>AQ218+AR218+AS218</f>
        <v>0</v>
      </c>
      <c r="AU218" s="143">
        <v>0</v>
      </c>
      <c r="AV218" s="144">
        <v>0</v>
      </c>
      <c r="AW218" s="144">
        <v>0</v>
      </c>
      <c r="AX218" s="210">
        <f>AU218+AV218+AW218</f>
        <v>0</v>
      </c>
      <c r="AY218" s="341">
        <v>0</v>
      </c>
      <c r="AZ218" s="342">
        <v>0</v>
      </c>
      <c r="BA218" s="342">
        <v>0</v>
      </c>
      <c r="BB218" s="340">
        <f>AY218+AZ218+BA218</f>
        <v>0</v>
      </c>
    </row>
    <row r="219" spans="1:54" ht="13.9" hidden="1" customHeight="1" thickBot="1" x14ac:dyDescent="0.25">
      <c r="A219" s="460"/>
      <c r="B219" s="384" t="s">
        <v>253</v>
      </c>
      <c r="C219" s="140" t="s">
        <v>254</v>
      </c>
      <c r="D219" s="141">
        <v>0</v>
      </c>
      <c r="E219" s="178"/>
      <c r="F219" s="161">
        <f t="shared" si="120"/>
        <v>0</v>
      </c>
      <c r="G219" s="143">
        <v>0</v>
      </c>
      <c r="H219" s="144">
        <v>0</v>
      </c>
      <c r="I219" s="144">
        <v>0</v>
      </c>
      <c r="J219" s="210">
        <f>G219+H219+I219</f>
        <v>0</v>
      </c>
      <c r="K219" s="143">
        <v>0</v>
      </c>
      <c r="L219" s="144">
        <v>0</v>
      </c>
      <c r="M219" s="144">
        <v>0</v>
      </c>
      <c r="N219" s="210">
        <f>K219+L219+M219</f>
        <v>0</v>
      </c>
      <c r="O219" s="143">
        <v>0</v>
      </c>
      <c r="P219" s="144">
        <v>0</v>
      </c>
      <c r="Q219" s="144">
        <v>0</v>
      </c>
      <c r="R219" s="210">
        <f>O219+P219+Q219</f>
        <v>0</v>
      </c>
      <c r="S219" s="143">
        <v>0</v>
      </c>
      <c r="T219" s="144">
        <v>0</v>
      </c>
      <c r="U219" s="144">
        <v>0</v>
      </c>
      <c r="V219" s="210">
        <f>S219+T219+U219</f>
        <v>0</v>
      </c>
      <c r="W219" s="143">
        <v>0</v>
      </c>
      <c r="X219" s="144">
        <v>0</v>
      </c>
      <c r="Y219" s="144">
        <v>0</v>
      </c>
      <c r="Z219" s="210">
        <f>W219+X219+Y219</f>
        <v>0</v>
      </c>
      <c r="AA219" s="143">
        <v>0</v>
      </c>
      <c r="AB219" s="144">
        <v>0</v>
      </c>
      <c r="AC219" s="144">
        <v>0</v>
      </c>
      <c r="AD219" s="210">
        <f>AA219+AB219+AC219</f>
        <v>0</v>
      </c>
      <c r="AE219" s="143">
        <v>0</v>
      </c>
      <c r="AF219" s="144">
        <v>0</v>
      </c>
      <c r="AG219" s="144">
        <v>0</v>
      </c>
      <c r="AH219" s="210">
        <f>AE219+AF219+AG219</f>
        <v>0</v>
      </c>
      <c r="AI219" s="143">
        <v>0</v>
      </c>
      <c r="AJ219" s="144">
        <v>0</v>
      </c>
      <c r="AK219" s="144">
        <v>0</v>
      </c>
      <c r="AL219" s="210">
        <f>AI219+AJ219+AK219</f>
        <v>0</v>
      </c>
      <c r="AM219" s="274"/>
      <c r="AN219" s="125"/>
      <c r="AO219" s="125"/>
      <c r="AP219" s="125"/>
      <c r="AQ219" s="143">
        <v>0</v>
      </c>
      <c r="AR219" s="144">
        <v>0</v>
      </c>
      <c r="AS219" s="144">
        <v>0</v>
      </c>
      <c r="AT219" s="210">
        <f>AQ219+AR219+AS219</f>
        <v>0</v>
      </c>
      <c r="AU219" s="143">
        <v>0</v>
      </c>
      <c r="AV219" s="144">
        <v>0</v>
      </c>
      <c r="AW219" s="144">
        <v>0</v>
      </c>
      <c r="AX219" s="210">
        <f>AU219+AV219+AW219</f>
        <v>0</v>
      </c>
      <c r="AY219" s="334">
        <f t="shared" si="162"/>
        <v>0</v>
      </c>
      <c r="AZ219" s="335">
        <f t="shared" si="162"/>
        <v>0</v>
      </c>
      <c r="BA219" s="335">
        <f t="shared" si="162"/>
        <v>0</v>
      </c>
      <c r="BB219" s="336">
        <f t="shared" si="162"/>
        <v>0</v>
      </c>
    </row>
    <row r="220" spans="1:54" ht="13.9" hidden="1" customHeight="1" thickTop="1" thickBot="1" x14ac:dyDescent="0.25">
      <c r="A220" s="460"/>
      <c r="B220" s="139"/>
      <c r="C220" s="180" t="s">
        <v>31</v>
      </c>
      <c r="D220" s="360"/>
      <c r="E220" s="361"/>
      <c r="F220" s="161">
        <f t="shared" si="120"/>
        <v>0</v>
      </c>
      <c r="G220" s="44">
        <f t="shared" ref="G220:BB222" si="164">G221+G240</f>
        <v>0</v>
      </c>
      <c r="H220" s="45">
        <f t="shared" si="164"/>
        <v>0</v>
      </c>
      <c r="I220" s="45">
        <f t="shared" si="164"/>
        <v>0</v>
      </c>
      <c r="J220" s="119">
        <f t="shared" si="164"/>
        <v>0</v>
      </c>
      <c r="K220" s="44">
        <f t="shared" si="164"/>
        <v>0</v>
      </c>
      <c r="L220" s="45">
        <f t="shared" si="164"/>
        <v>0</v>
      </c>
      <c r="M220" s="45">
        <f t="shared" si="164"/>
        <v>0</v>
      </c>
      <c r="N220" s="119">
        <f t="shared" si="164"/>
        <v>0</v>
      </c>
      <c r="O220" s="44">
        <f t="shared" si="164"/>
        <v>0</v>
      </c>
      <c r="P220" s="45">
        <f t="shared" si="164"/>
        <v>0</v>
      </c>
      <c r="Q220" s="45">
        <f t="shared" si="164"/>
        <v>0</v>
      </c>
      <c r="R220" s="119">
        <f t="shared" si="164"/>
        <v>0</v>
      </c>
      <c r="S220" s="44">
        <f t="shared" si="164"/>
        <v>0</v>
      </c>
      <c r="T220" s="45">
        <f t="shared" si="164"/>
        <v>0</v>
      </c>
      <c r="U220" s="45">
        <f t="shared" si="164"/>
        <v>0</v>
      </c>
      <c r="V220" s="119">
        <f t="shared" si="164"/>
        <v>0</v>
      </c>
      <c r="W220" s="44">
        <f t="shared" si="164"/>
        <v>0</v>
      </c>
      <c r="X220" s="45">
        <f t="shared" si="164"/>
        <v>0</v>
      </c>
      <c r="Y220" s="45">
        <f t="shared" si="164"/>
        <v>0</v>
      </c>
      <c r="Z220" s="119">
        <f t="shared" si="164"/>
        <v>0</v>
      </c>
      <c r="AA220" s="44">
        <f t="shared" si="164"/>
        <v>0</v>
      </c>
      <c r="AB220" s="45">
        <f t="shared" si="164"/>
        <v>0</v>
      </c>
      <c r="AC220" s="45">
        <f t="shared" si="164"/>
        <v>0</v>
      </c>
      <c r="AD220" s="119">
        <f t="shared" si="164"/>
        <v>0</v>
      </c>
      <c r="AE220" s="44">
        <f t="shared" si="164"/>
        <v>0</v>
      </c>
      <c r="AF220" s="45">
        <f t="shared" si="164"/>
        <v>0</v>
      </c>
      <c r="AG220" s="45">
        <f t="shared" si="164"/>
        <v>0</v>
      </c>
      <c r="AH220" s="119">
        <f t="shared" si="164"/>
        <v>0</v>
      </c>
      <c r="AI220" s="44">
        <f t="shared" si="164"/>
        <v>0</v>
      </c>
      <c r="AJ220" s="45">
        <f t="shared" si="164"/>
        <v>0</v>
      </c>
      <c r="AK220" s="45">
        <f t="shared" si="164"/>
        <v>0</v>
      </c>
      <c r="AL220" s="119">
        <f t="shared" si="164"/>
        <v>0</v>
      </c>
      <c r="AM220" s="362"/>
      <c r="AN220" s="363"/>
      <c r="AO220" s="363"/>
      <c r="AP220" s="363"/>
      <c r="AQ220" s="44">
        <f t="shared" ref="AQ220:AT220" si="165">AQ221+AQ240</f>
        <v>0</v>
      </c>
      <c r="AR220" s="45">
        <f t="shared" si="165"/>
        <v>0</v>
      </c>
      <c r="AS220" s="45">
        <f t="shared" si="165"/>
        <v>0</v>
      </c>
      <c r="AT220" s="119">
        <f t="shared" si="165"/>
        <v>0</v>
      </c>
      <c r="AU220" s="44">
        <f t="shared" si="164"/>
        <v>0</v>
      </c>
      <c r="AV220" s="45">
        <f t="shared" si="164"/>
        <v>0</v>
      </c>
      <c r="AW220" s="45">
        <f t="shared" si="164"/>
        <v>0</v>
      </c>
      <c r="AX220" s="119">
        <f t="shared" si="164"/>
        <v>0</v>
      </c>
      <c r="AY220" s="341">
        <v>0</v>
      </c>
      <c r="AZ220" s="342">
        <v>0</v>
      </c>
      <c r="BA220" s="342">
        <v>0</v>
      </c>
      <c r="BB220" s="340">
        <f>AY220+AZ220+BA220</f>
        <v>0</v>
      </c>
    </row>
    <row r="221" spans="1:54" ht="13.9" hidden="1" customHeight="1" thickBot="1" x14ac:dyDescent="0.25">
      <c r="A221" s="464"/>
      <c r="B221" s="139"/>
      <c r="C221" s="176" t="s">
        <v>255</v>
      </c>
      <c r="D221" s="385"/>
      <c r="E221" s="386"/>
      <c r="F221" s="161">
        <f t="shared" si="120"/>
        <v>0</v>
      </c>
      <c r="G221" s="104">
        <f t="shared" ref="G221:BB223" si="166">G222+G231</f>
        <v>0</v>
      </c>
      <c r="H221" s="50">
        <f t="shared" si="166"/>
        <v>0</v>
      </c>
      <c r="I221" s="50">
        <f t="shared" si="166"/>
        <v>0</v>
      </c>
      <c r="J221" s="47">
        <f t="shared" si="166"/>
        <v>0</v>
      </c>
      <c r="K221" s="104">
        <f t="shared" si="166"/>
        <v>0</v>
      </c>
      <c r="L221" s="50">
        <f t="shared" si="166"/>
        <v>0</v>
      </c>
      <c r="M221" s="50">
        <f t="shared" si="166"/>
        <v>0</v>
      </c>
      <c r="N221" s="47">
        <f t="shared" si="166"/>
        <v>0</v>
      </c>
      <c r="O221" s="104">
        <f t="shared" si="166"/>
        <v>0</v>
      </c>
      <c r="P221" s="50">
        <f t="shared" si="166"/>
        <v>0</v>
      </c>
      <c r="Q221" s="50">
        <f t="shared" si="166"/>
        <v>0</v>
      </c>
      <c r="R221" s="47">
        <f t="shared" si="166"/>
        <v>0</v>
      </c>
      <c r="S221" s="104">
        <f t="shared" si="166"/>
        <v>0</v>
      </c>
      <c r="T221" s="50">
        <f t="shared" si="166"/>
        <v>0</v>
      </c>
      <c r="U221" s="50">
        <f t="shared" si="166"/>
        <v>0</v>
      </c>
      <c r="V221" s="47">
        <f t="shared" si="166"/>
        <v>0</v>
      </c>
      <c r="W221" s="104">
        <f t="shared" si="166"/>
        <v>0</v>
      </c>
      <c r="X221" s="50">
        <f t="shared" si="166"/>
        <v>0</v>
      </c>
      <c r="Y221" s="50">
        <f t="shared" si="166"/>
        <v>0</v>
      </c>
      <c r="Z221" s="47">
        <f t="shared" si="166"/>
        <v>0</v>
      </c>
      <c r="AA221" s="104">
        <f t="shared" si="166"/>
        <v>0</v>
      </c>
      <c r="AB221" s="50">
        <f t="shared" si="166"/>
        <v>0</v>
      </c>
      <c r="AC221" s="50">
        <f t="shared" si="166"/>
        <v>0</v>
      </c>
      <c r="AD221" s="47">
        <f t="shared" si="166"/>
        <v>0</v>
      </c>
      <c r="AE221" s="104">
        <f t="shared" si="166"/>
        <v>0</v>
      </c>
      <c r="AF221" s="50">
        <f t="shared" si="166"/>
        <v>0</v>
      </c>
      <c r="AG221" s="50">
        <f t="shared" si="166"/>
        <v>0</v>
      </c>
      <c r="AH221" s="47">
        <f t="shared" si="166"/>
        <v>0</v>
      </c>
      <c r="AI221" s="104">
        <f t="shared" si="166"/>
        <v>0</v>
      </c>
      <c r="AJ221" s="50">
        <f t="shared" si="166"/>
        <v>0</v>
      </c>
      <c r="AK221" s="50">
        <f t="shared" si="166"/>
        <v>0</v>
      </c>
      <c r="AL221" s="47">
        <f t="shared" si="166"/>
        <v>0</v>
      </c>
      <c r="AM221" s="274"/>
      <c r="AN221" s="125"/>
      <c r="AO221" s="125"/>
      <c r="AP221" s="125"/>
      <c r="AQ221" s="104">
        <f t="shared" ref="AQ221:AT221" si="167">AQ222+AQ231</f>
        <v>0</v>
      </c>
      <c r="AR221" s="50">
        <f t="shared" si="167"/>
        <v>0</v>
      </c>
      <c r="AS221" s="50">
        <f t="shared" si="167"/>
        <v>0</v>
      </c>
      <c r="AT221" s="47">
        <f t="shared" si="167"/>
        <v>0</v>
      </c>
      <c r="AU221" s="104">
        <f t="shared" si="166"/>
        <v>0</v>
      </c>
      <c r="AV221" s="50">
        <f t="shared" si="166"/>
        <v>0</v>
      </c>
      <c r="AW221" s="50">
        <f t="shared" si="166"/>
        <v>0</v>
      </c>
      <c r="AX221" s="47">
        <f t="shared" si="166"/>
        <v>0</v>
      </c>
      <c r="AY221" s="341">
        <v>0</v>
      </c>
      <c r="AZ221" s="342">
        <v>0</v>
      </c>
      <c r="BA221" s="342">
        <v>0</v>
      </c>
      <c r="BB221" s="340">
        <f>AY221+AZ221+BA221</f>
        <v>0</v>
      </c>
    </row>
    <row r="222" spans="1:54" ht="13.9" hidden="1" customHeight="1" thickTop="1" thickBot="1" x14ac:dyDescent="0.25">
      <c r="A222" s="459" t="s">
        <v>256</v>
      </c>
      <c r="B222" s="179" t="s">
        <v>46</v>
      </c>
      <c r="C222" s="86" t="s">
        <v>257</v>
      </c>
      <c r="D222" s="368"/>
      <c r="E222" s="369"/>
      <c r="F222" s="161">
        <f t="shared" si="120"/>
        <v>0</v>
      </c>
      <c r="G222" s="57">
        <f t="shared" ref="G222:BB224" si="168">G223+G226</f>
        <v>0</v>
      </c>
      <c r="H222" s="58">
        <f t="shared" si="168"/>
        <v>0</v>
      </c>
      <c r="I222" s="58">
        <f t="shared" si="168"/>
        <v>0</v>
      </c>
      <c r="J222" s="59">
        <f t="shared" si="168"/>
        <v>0</v>
      </c>
      <c r="K222" s="57">
        <f t="shared" si="168"/>
        <v>0</v>
      </c>
      <c r="L222" s="58">
        <f t="shared" si="168"/>
        <v>0</v>
      </c>
      <c r="M222" s="58">
        <f t="shared" si="168"/>
        <v>0</v>
      </c>
      <c r="N222" s="59">
        <f t="shared" si="168"/>
        <v>0</v>
      </c>
      <c r="O222" s="57">
        <f t="shared" si="168"/>
        <v>0</v>
      </c>
      <c r="P222" s="58">
        <f t="shared" si="168"/>
        <v>0</v>
      </c>
      <c r="Q222" s="58">
        <f t="shared" si="168"/>
        <v>0</v>
      </c>
      <c r="R222" s="59">
        <f t="shared" si="168"/>
        <v>0</v>
      </c>
      <c r="S222" s="57">
        <f t="shared" si="168"/>
        <v>0</v>
      </c>
      <c r="T222" s="58">
        <f t="shared" si="168"/>
        <v>0</v>
      </c>
      <c r="U222" s="58">
        <f t="shared" si="168"/>
        <v>0</v>
      </c>
      <c r="V222" s="59">
        <f t="shared" si="168"/>
        <v>0</v>
      </c>
      <c r="W222" s="57">
        <f t="shared" si="168"/>
        <v>0</v>
      </c>
      <c r="X222" s="58">
        <f t="shared" si="168"/>
        <v>0</v>
      </c>
      <c r="Y222" s="58">
        <f t="shared" si="168"/>
        <v>0</v>
      </c>
      <c r="Z222" s="59">
        <f t="shared" si="168"/>
        <v>0</v>
      </c>
      <c r="AA222" s="57">
        <f t="shared" si="168"/>
        <v>0</v>
      </c>
      <c r="AB222" s="58">
        <f t="shared" si="168"/>
        <v>0</v>
      </c>
      <c r="AC222" s="58">
        <f t="shared" si="168"/>
        <v>0</v>
      </c>
      <c r="AD222" s="59">
        <f t="shared" si="168"/>
        <v>0</v>
      </c>
      <c r="AE222" s="57">
        <f t="shared" si="168"/>
        <v>0</v>
      </c>
      <c r="AF222" s="58">
        <f t="shared" si="168"/>
        <v>0</v>
      </c>
      <c r="AG222" s="58">
        <f t="shared" si="168"/>
        <v>0</v>
      </c>
      <c r="AH222" s="59">
        <f t="shared" si="168"/>
        <v>0</v>
      </c>
      <c r="AI222" s="57">
        <f t="shared" si="168"/>
        <v>0</v>
      </c>
      <c r="AJ222" s="58">
        <f t="shared" si="168"/>
        <v>0</v>
      </c>
      <c r="AK222" s="58">
        <f t="shared" si="168"/>
        <v>0</v>
      </c>
      <c r="AL222" s="59">
        <f t="shared" si="168"/>
        <v>0</v>
      </c>
      <c r="AM222" s="370"/>
      <c r="AN222" s="371"/>
      <c r="AO222" s="371"/>
      <c r="AP222" s="371"/>
      <c r="AQ222" s="57">
        <f t="shared" ref="AQ222:AT222" si="169">AQ223+AQ226</f>
        <v>0</v>
      </c>
      <c r="AR222" s="58">
        <f t="shared" si="169"/>
        <v>0</v>
      </c>
      <c r="AS222" s="58">
        <f t="shared" si="169"/>
        <v>0</v>
      </c>
      <c r="AT222" s="59">
        <f t="shared" si="169"/>
        <v>0</v>
      </c>
      <c r="AU222" s="57">
        <f t="shared" si="168"/>
        <v>0</v>
      </c>
      <c r="AV222" s="58">
        <f t="shared" si="168"/>
        <v>0</v>
      </c>
      <c r="AW222" s="58">
        <f t="shared" si="168"/>
        <v>0</v>
      </c>
      <c r="AX222" s="59">
        <f t="shared" si="168"/>
        <v>0</v>
      </c>
      <c r="AY222" s="375">
        <f t="shared" si="164"/>
        <v>0</v>
      </c>
      <c r="AZ222" s="376">
        <f t="shared" si="164"/>
        <v>0</v>
      </c>
      <c r="BA222" s="376">
        <f t="shared" si="164"/>
        <v>0</v>
      </c>
      <c r="BB222" s="377">
        <f t="shared" si="164"/>
        <v>0</v>
      </c>
    </row>
    <row r="223" spans="1:54" ht="13.9" hidden="1" customHeight="1" thickBot="1" x14ac:dyDescent="0.25">
      <c r="A223" s="465"/>
      <c r="B223" s="123" t="s">
        <v>258</v>
      </c>
      <c r="C223" s="387" t="s">
        <v>259</v>
      </c>
      <c r="D223" s="198">
        <f>SUM(D224:D225)</f>
        <v>0</v>
      </c>
      <c r="E223" s="386"/>
      <c r="F223" s="161">
        <f t="shared" si="120"/>
        <v>0</v>
      </c>
      <c r="G223" s="104">
        <f t="shared" ref="G223:BB225" si="170">SUM(G224:G225)</f>
        <v>0</v>
      </c>
      <c r="H223" s="50">
        <f t="shared" si="170"/>
        <v>0</v>
      </c>
      <c r="I223" s="50">
        <f t="shared" si="170"/>
        <v>0</v>
      </c>
      <c r="J223" s="47">
        <f t="shared" si="170"/>
        <v>0</v>
      </c>
      <c r="K223" s="104">
        <f t="shared" si="170"/>
        <v>0</v>
      </c>
      <c r="L223" s="50">
        <f t="shared" si="170"/>
        <v>0</v>
      </c>
      <c r="M223" s="50">
        <f t="shared" si="170"/>
        <v>0</v>
      </c>
      <c r="N223" s="47">
        <f t="shared" si="170"/>
        <v>0</v>
      </c>
      <c r="O223" s="104">
        <f t="shared" si="170"/>
        <v>0</v>
      </c>
      <c r="P223" s="50">
        <f t="shared" si="170"/>
        <v>0</v>
      </c>
      <c r="Q223" s="50">
        <f t="shared" si="170"/>
        <v>0</v>
      </c>
      <c r="R223" s="47">
        <f t="shared" si="170"/>
        <v>0</v>
      </c>
      <c r="S223" s="104">
        <f t="shared" si="170"/>
        <v>0</v>
      </c>
      <c r="T223" s="50">
        <f t="shared" si="170"/>
        <v>0</v>
      </c>
      <c r="U223" s="50">
        <f t="shared" si="170"/>
        <v>0</v>
      </c>
      <c r="V223" s="47">
        <f t="shared" si="170"/>
        <v>0</v>
      </c>
      <c r="W223" s="104">
        <f t="shared" si="170"/>
        <v>0</v>
      </c>
      <c r="X223" s="50">
        <f t="shared" si="170"/>
        <v>0</v>
      </c>
      <c r="Y223" s="50">
        <f t="shared" si="170"/>
        <v>0</v>
      </c>
      <c r="Z223" s="47">
        <f t="shared" si="170"/>
        <v>0</v>
      </c>
      <c r="AA223" s="104">
        <f t="shared" si="170"/>
        <v>0</v>
      </c>
      <c r="AB223" s="50">
        <f t="shared" si="170"/>
        <v>0</v>
      </c>
      <c r="AC223" s="50">
        <f t="shared" si="170"/>
        <v>0</v>
      </c>
      <c r="AD223" s="47">
        <f t="shared" si="170"/>
        <v>0</v>
      </c>
      <c r="AE223" s="104">
        <f t="shared" si="170"/>
        <v>0</v>
      </c>
      <c r="AF223" s="50">
        <f t="shared" si="170"/>
        <v>0</v>
      </c>
      <c r="AG223" s="50">
        <f t="shared" si="170"/>
        <v>0</v>
      </c>
      <c r="AH223" s="47">
        <f t="shared" si="170"/>
        <v>0</v>
      </c>
      <c r="AI223" s="104">
        <f t="shared" si="170"/>
        <v>0</v>
      </c>
      <c r="AJ223" s="50">
        <f t="shared" si="170"/>
        <v>0</v>
      </c>
      <c r="AK223" s="50">
        <f t="shared" si="170"/>
        <v>0</v>
      </c>
      <c r="AL223" s="47">
        <f t="shared" si="170"/>
        <v>0</v>
      </c>
      <c r="AM223" s="274"/>
      <c r="AN223" s="125"/>
      <c r="AO223" s="125"/>
      <c r="AP223" s="125"/>
      <c r="AQ223" s="104">
        <f t="shared" ref="AQ223:AT223" si="171">SUM(AQ224:AQ225)</f>
        <v>0</v>
      </c>
      <c r="AR223" s="50">
        <f t="shared" si="171"/>
        <v>0</v>
      </c>
      <c r="AS223" s="50">
        <f t="shared" si="171"/>
        <v>0</v>
      </c>
      <c r="AT223" s="47">
        <f t="shared" si="171"/>
        <v>0</v>
      </c>
      <c r="AU223" s="104">
        <f t="shared" si="170"/>
        <v>0</v>
      </c>
      <c r="AV223" s="50">
        <f t="shared" si="170"/>
        <v>0</v>
      </c>
      <c r="AW223" s="50">
        <f t="shared" si="170"/>
        <v>0</v>
      </c>
      <c r="AX223" s="47">
        <f t="shared" si="170"/>
        <v>0</v>
      </c>
      <c r="AY223" s="381">
        <f t="shared" si="166"/>
        <v>0</v>
      </c>
      <c r="AZ223" s="339">
        <f t="shared" si="166"/>
        <v>0</v>
      </c>
      <c r="BA223" s="339">
        <f t="shared" si="166"/>
        <v>0</v>
      </c>
      <c r="BB223" s="382">
        <f t="shared" si="166"/>
        <v>0</v>
      </c>
    </row>
    <row r="224" spans="1:54" ht="13.9" hidden="1" customHeight="1" x14ac:dyDescent="0.2">
      <c r="A224" s="465"/>
      <c r="B224" s="188" t="s">
        <v>260</v>
      </c>
      <c r="C224" s="140" t="s">
        <v>261</v>
      </c>
      <c r="D224" s="141">
        <v>0</v>
      </c>
      <c r="E224" s="177">
        <v>0.67300000000000004</v>
      </c>
      <c r="F224" s="161">
        <f t="shared" si="120"/>
        <v>0</v>
      </c>
      <c r="G224" s="143">
        <v>0</v>
      </c>
      <c r="H224" s="144">
        <v>0</v>
      </c>
      <c r="I224" s="144">
        <v>0</v>
      </c>
      <c r="J224" s="210">
        <f>G224+H224+I224</f>
        <v>0</v>
      </c>
      <c r="K224" s="143">
        <v>0</v>
      </c>
      <c r="L224" s="144">
        <v>0</v>
      </c>
      <c r="M224" s="144">
        <v>0</v>
      </c>
      <c r="N224" s="210">
        <f>K224+L224+M224</f>
        <v>0</v>
      </c>
      <c r="O224" s="143">
        <v>0</v>
      </c>
      <c r="P224" s="144">
        <v>0</v>
      </c>
      <c r="Q224" s="144">
        <v>0</v>
      </c>
      <c r="R224" s="210">
        <f>O224+P224+Q224</f>
        <v>0</v>
      </c>
      <c r="S224" s="143">
        <v>0</v>
      </c>
      <c r="T224" s="144">
        <v>0</v>
      </c>
      <c r="U224" s="144">
        <v>0</v>
      </c>
      <c r="V224" s="210">
        <f>S224+T224+U224</f>
        <v>0</v>
      </c>
      <c r="W224" s="143">
        <v>0</v>
      </c>
      <c r="X224" s="144">
        <v>0</v>
      </c>
      <c r="Y224" s="144">
        <v>0</v>
      </c>
      <c r="Z224" s="210">
        <f>W224+X224+Y224</f>
        <v>0</v>
      </c>
      <c r="AA224" s="143">
        <v>0</v>
      </c>
      <c r="AB224" s="144">
        <v>0</v>
      </c>
      <c r="AC224" s="144">
        <v>0</v>
      </c>
      <c r="AD224" s="210">
        <f>AA224+AB224+AC224</f>
        <v>0</v>
      </c>
      <c r="AE224" s="143">
        <v>0</v>
      </c>
      <c r="AF224" s="144">
        <v>0</v>
      </c>
      <c r="AG224" s="144">
        <v>0</v>
      </c>
      <c r="AH224" s="210">
        <f>AE224+AF224+AG224</f>
        <v>0</v>
      </c>
      <c r="AI224" s="143">
        <v>0</v>
      </c>
      <c r="AJ224" s="144">
        <v>0</v>
      </c>
      <c r="AK224" s="144">
        <v>0</v>
      </c>
      <c r="AL224" s="210">
        <f>AI224+AJ224+AK224</f>
        <v>0</v>
      </c>
      <c r="AM224" s="274"/>
      <c r="AN224" s="125"/>
      <c r="AO224" s="125"/>
      <c r="AP224" s="125"/>
      <c r="AQ224" s="143">
        <v>0</v>
      </c>
      <c r="AR224" s="144">
        <v>0</v>
      </c>
      <c r="AS224" s="144">
        <v>0</v>
      </c>
      <c r="AT224" s="210">
        <f>AQ224+AR224+AS224</f>
        <v>0</v>
      </c>
      <c r="AU224" s="143">
        <v>0</v>
      </c>
      <c r="AV224" s="144">
        <v>0</v>
      </c>
      <c r="AW224" s="144">
        <v>0</v>
      </c>
      <c r="AX224" s="210">
        <f>AU224+AV224+AW224</f>
        <v>0</v>
      </c>
      <c r="AY224" s="378">
        <f t="shared" si="168"/>
        <v>0</v>
      </c>
      <c r="AZ224" s="379">
        <f t="shared" si="168"/>
        <v>0</v>
      </c>
      <c r="BA224" s="379">
        <f t="shared" si="168"/>
        <v>0</v>
      </c>
      <c r="BB224" s="380">
        <f t="shared" si="168"/>
        <v>0</v>
      </c>
    </row>
    <row r="225" spans="1:54" ht="13.9" hidden="1" customHeight="1" thickBot="1" x14ac:dyDescent="0.25">
      <c r="A225" s="465"/>
      <c r="B225" s="333" t="s">
        <v>262</v>
      </c>
      <c r="C225" s="140" t="s">
        <v>263</v>
      </c>
      <c r="D225" s="141">
        <v>0</v>
      </c>
      <c r="E225" s="177"/>
      <c r="F225" s="161">
        <f t="shared" si="120"/>
        <v>0</v>
      </c>
      <c r="G225" s="143">
        <v>0</v>
      </c>
      <c r="H225" s="144">
        <v>0</v>
      </c>
      <c r="I225" s="144">
        <v>0</v>
      </c>
      <c r="J225" s="210">
        <f>G225+H225+I225</f>
        <v>0</v>
      </c>
      <c r="K225" s="143">
        <v>0</v>
      </c>
      <c r="L225" s="144">
        <v>0</v>
      </c>
      <c r="M225" s="144">
        <v>0</v>
      </c>
      <c r="N225" s="210">
        <f>K225+L225+M225</f>
        <v>0</v>
      </c>
      <c r="O225" s="143">
        <v>0</v>
      </c>
      <c r="P225" s="144">
        <v>0</v>
      </c>
      <c r="Q225" s="144">
        <v>0</v>
      </c>
      <c r="R225" s="210">
        <f>O225+P225+Q225</f>
        <v>0</v>
      </c>
      <c r="S225" s="143">
        <v>0</v>
      </c>
      <c r="T225" s="144">
        <v>0</v>
      </c>
      <c r="U225" s="144">
        <v>0</v>
      </c>
      <c r="V225" s="210">
        <f>S225+T225+U225</f>
        <v>0</v>
      </c>
      <c r="W225" s="143">
        <v>0</v>
      </c>
      <c r="X225" s="144">
        <v>0</v>
      </c>
      <c r="Y225" s="144">
        <v>0</v>
      </c>
      <c r="Z225" s="210">
        <f>W225+X225+Y225</f>
        <v>0</v>
      </c>
      <c r="AA225" s="143">
        <v>0</v>
      </c>
      <c r="AB225" s="144">
        <v>0</v>
      </c>
      <c r="AC225" s="144">
        <v>0</v>
      </c>
      <c r="AD225" s="210">
        <f>AA225+AB225+AC225</f>
        <v>0</v>
      </c>
      <c r="AE225" s="143">
        <v>0</v>
      </c>
      <c r="AF225" s="144">
        <v>0</v>
      </c>
      <c r="AG225" s="144">
        <v>0</v>
      </c>
      <c r="AH225" s="210">
        <f>AE225+AF225+AG225</f>
        <v>0</v>
      </c>
      <c r="AI225" s="143">
        <v>0</v>
      </c>
      <c r="AJ225" s="144">
        <v>0</v>
      </c>
      <c r="AK225" s="144">
        <v>0</v>
      </c>
      <c r="AL225" s="210">
        <f>AI225+AJ225+AK225</f>
        <v>0</v>
      </c>
      <c r="AM225" s="274"/>
      <c r="AN225" s="125"/>
      <c r="AO225" s="125"/>
      <c r="AP225" s="125"/>
      <c r="AQ225" s="143">
        <v>0</v>
      </c>
      <c r="AR225" s="144">
        <v>0</v>
      </c>
      <c r="AS225" s="144">
        <v>0</v>
      </c>
      <c r="AT225" s="210">
        <f>AQ225+AR225+AS225</f>
        <v>0</v>
      </c>
      <c r="AU225" s="143">
        <v>0</v>
      </c>
      <c r="AV225" s="144">
        <v>0</v>
      </c>
      <c r="AW225" s="144">
        <v>0</v>
      </c>
      <c r="AX225" s="210">
        <f>AU225+AV225+AW225</f>
        <v>0</v>
      </c>
      <c r="AY225" s="381">
        <f t="shared" si="170"/>
        <v>0</v>
      </c>
      <c r="AZ225" s="339">
        <f t="shared" si="170"/>
        <v>0</v>
      </c>
      <c r="BA225" s="339">
        <f t="shared" si="170"/>
        <v>0</v>
      </c>
      <c r="BB225" s="382">
        <f t="shared" si="170"/>
        <v>0</v>
      </c>
    </row>
    <row r="226" spans="1:54" ht="13.9" hidden="1" customHeight="1" x14ac:dyDescent="0.2">
      <c r="A226" s="465"/>
      <c r="B226" s="302"/>
      <c r="C226" s="86" t="s">
        <v>264</v>
      </c>
      <c r="D226" s="388"/>
      <c r="E226" s="369"/>
      <c r="F226" s="161">
        <f t="shared" si="120"/>
        <v>0</v>
      </c>
      <c r="G226" s="57">
        <f t="shared" ref="G226:BB228" si="172">G227+G229</f>
        <v>0</v>
      </c>
      <c r="H226" s="58">
        <f t="shared" si="172"/>
        <v>0</v>
      </c>
      <c r="I226" s="58">
        <f t="shared" si="172"/>
        <v>0</v>
      </c>
      <c r="J226" s="59">
        <f t="shared" si="172"/>
        <v>0</v>
      </c>
      <c r="K226" s="57">
        <f t="shared" si="172"/>
        <v>0</v>
      </c>
      <c r="L226" s="58">
        <f t="shared" si="172"/>
        <v>0</v>
      </c>
      <c r="M226" s="58">
        <f t="shared" si="172"/>
        <v>0</v>
      </c>
      <c r="N226" s="59">
        <f t="shared" si="172"/>
        <v>0</v>
      </c>
      <c r="O226" s="57">
        <f t="shared" si="172"/>
        <v>0</v>
      </c>
      <c r="P226" s="58">
        <f t="shared" si="172"/>
        <v>0</v>
      </c>
      <c r="Q226" s="58">
        <f t="shared" si="172"/>
        <v>0</v>
      </c>
      <c r="R226" s="59">
        <f t="shared" si="172"/>
        <v>0</v>
      </c>
      <c r="S226" s="57">
        <f t="shared" si="172"/>
        <v>0</v>
      </c>
      <c r="T226" s="58">
        <f t="shared" si="172"/>
        <v>0</v>
      </c>
      <c r="U226" s="58">
        <f t="shared" si="172"/>
        <v>0</v>
      </c>
      <c r="V226" s="59">
        <f t="shared" si="172"/>
        <v>0</v>
      </c>
      <c r="W226" s="57">
        <f t="shared" si="172"/>
        <v>0</v>
      </c>
      <c r="X226" s="58">
        <f t="shared" si="172"/>
        <v>0</v>
      </c>
      <c r="Y226" s="58">
        <f t="shared" si="172"/>
        <v>0</v>
      </c>
      <c r="Z226" s="59">
        <f t="shared" si="172"/>
        <v>0</v>
      </c>
      <c r="AA226" s="57">
        <f t="shared" si="172"/>
        <v>0</v>
      </c>
      <c r="AB226" s="58">
        <f t="shared" si="172"/>
        <v>0</v>
      </c>
      <c r="AC226" s="58">
        <f t="shared" si="172"/>
        <v>0</v>
      </c>
      <c r="AD226" s="59">
        <f t="shared" si="172"/>
        <v>0</v>
      </c>
      <c r="AE226" s="57">
        <f t="shared" si="172"/>
        <v>0</v>
      </c>
      <c r="AF226" s="58">
        <f t="shared" si="172"/>
        <v>0</v>
      </c>
      <c r="AG226" s="58">
        <f t="shared" si="172"/>
        <v>0</v>
      </c>
      <c r="AH226" s="59">
        <f t="shared" si="172"/>
        <v>0</v>
      </c>
      <c r="AI226" s="57">
        <f t="shared" si="172"/>
        <v>0</v>
      </c>
      <c r="AJ226" s="58">
        <f t="shared" si="172"/>
        <v>0</v>
      </c>
      <c r="AK226" s="58">
        <f t="shared" si="172"/>
        <v>0</v>
      </c>
      <c r="AL226" s="59">
        <f t="shared" si="172"/>
        <v>0</v>
      </c>
      <c r="AM226" s="370"/>
      <c r="AN226" s="371"/>
      <c r="AO226" s="371"/>
      <c r="AP226" s="371"/>
      <c r="AQ226" s="57">
        <f t="shared" ref="AQ226:AT226" si="173">AQ227+AQ229</f>
        <v>0</v>
      </c>
      <c r="AR226" s="58">
        <f t="shared" si="173"/>
        <v>0</v>
      </c>
      <c r="AS226" s="58">
        <f t="shared" si="173"/>
        <v>0</v>
      </c>
      <c r="AT226" s="59">
        <f t="shared" si="173"/>
        <v>0</v>
      </c>
      <c r="AU226" s="57">
        <f t="shared" si="172"/>
        <v>0</v>
      </c>
      <c r="AV226" s="58">
        <f t="shared" si="172"/>
        <v>0</v>
      </c>
      <c r="AW226" s="58">
        <f t="shared" si="172"/>
        <v>0</v>
      </c>
      <c r="AX226" s="59">
        <f t="shared" si="172"/>
        <v>0</v>
      </c>
      <c r="AY226" s="341">
        <v>0</v>
      </c>
      <c r="AZ226" s="342">
        <v>0</v>
      </c>
      <c r="BA226" s="342">
        <v>0</v>
      </c>
      <c r="BB226" s="340">
        <f>AY226+AZ226+BA226</f>
        <v>0</v>
      </c>
    </row>
    <row r="227" spans="1:54" ht="13.9" hidden="1" customHeight="1" thickBot="1" x14ac:dyDescent="0.25">
      <c r="A227" s="465"/>
      <c r="B227" s="302"/>
      <c r="C227" s="272" t="s">
        <v>58</v>
      </c>
      <c r="D227" s="102">
        <f>SUM(D228:D228)</f>
        <v>0</v>
      </c>
      <c r="E227" s="273"/>
      <c r="F227" s="161">
        <f t="shared" si="120"/>
        <v>0</v>
      </c>
      <c r="G227" s="104">
        <f t="shared" ref="G227:BB229" si="174">SUM(G228:G228)</f>
        <v>0</v>
      </c>
      <c r="H227" s="50">
        <f t="shared" si="174"/>
        <v>0</v>
      </c>
      <c r="I227" s="50">
        <f t="shared" si="174"/>
        <v>0</v>
      </c>
      <c r="J227" s="47">
        <f t="shared" si="174"/>
        <v>0</v>
      </c>
      <c r="K227" s="104">
        <f t="shared" si="174"/>
        <v>0</v>
      </c>
      <c r="L227" s="50">
        <f t="shared" si="174"/>
        <v>0</v>
      </c>
      <c r="M227" s="50">
        <f t="shared" si="174"/>
        <v>0</v>
      </c>
      <c r="N227" s="47">
        <f t="shared" si="174"/>
        <v>0</v>
      </c>
      <c r="O227" s="104">
        <f t="shared" si="174"/>
        <v>0</v>
      </c>
      <c r="P227" s="50">
        <f t="shared" si="174"/>
        <v>0</v>
      </c>
      <c r="Q227" s="50">
        <f t="shared" si="174"/>
        <v>0</v>
      </c>
      <c r="R227" s="47">
        <f t="shared" si="174"/>
        <v>0</v>
      </c>
      <c r="S227" s="104">
        <f t="shared" si="174"/>
        <v>0</v>
      </c>
      <c r="T227" s="50">
        <f t="shared" si="174"/>
        <v>0</v>
      </c>
      <c r="U227" s="50">
        <f t="shared" si="174"/>
        <v>0</v>
      </c>
      <c r="V227" s="47">
        <f t="shared" si="174"/>
        <v>0</v>
      </c>
      <c r="W227" s="104">
        <f t="shared" si="174"/>
        <v>0</v>
      </c>
      <c r="X227" s="50">
        <f t="shared" si="174"/>
        <v>0</v>
      </c>
      <c r="Y227" s="50">
        <f t="shared" si="174"/>
        <v>0</v>
      </c>
      <c r="Z227" s="47">
        <f t="shared" si="174"/>
        <v>0</v>
      </c>
      <c r="AA227" s="104">
        <f t="shared" si="174"/>
        <v>0</v>
      </c>
      <c r="AB227" s="50">
        <f t="shared" si="174"/>
        <v>0</v>
      </c>
      <c r="AC227" s="50">
        <f t="shared" si="174"/>
        <v>0</v>
      </c>
      <c r="AD227" s="47">
        <f t="shared" si="174"/>
        <v>0</v>
      </c>
      <c r="AE227" s="104">
        <f t="shared" si="174"/>
        <v>0</v>
      </c>
      <c r="AF227" s="50">
        <f t="shared" si="174"/>
        <v>0</v>
      </c>
      <c r="AG227" s="50">
        <f t="shared" si="174"/>
        <v>0</v>
      </c>
      <c r="AH227" s="47">
        <f t="shared" si="174"/>
        <v>0</v>
      </c>
      <c r="AI227" s="104">
        <f t="shared" si="174"/>
        <v>0</v>
      </c>
      <c r="AJ227" s="50">
        <f t="shared" si="174"/>
        <v>0</v>
      </c>
      <c r="AK227" s="50">
        <f t="shared" si="174"/>
        <v>0</v>
      </c>
      <c r="AL227" s="47">
        <f t="shared" si="174"/>
        <v>0</v>
      </c>
      <c r="AM227" s="274"/>
      <c r="AN227" s="125"/>
      <c r="AO227" s="125"/>
      <c r="AP227" s="125"/>
      <c r="AQ227" s="104">
        <f t="shared" si="174"/>
        <v>0</v>
      </c>
      <c r="AR227" s="50">
        <f t="shared" si="174"/>
        <v>0</v>
      </c>
      <c r="AS227" s="50">
        <f t="shared" si="174"/>
        <v>0</v>
      </c>
      <c r="AT227" s="47">
        <f t="shared" si="174"/>
        <v>0</v>
      </c>
      <c r="AU227" s="104">
        <f t="shared" si="174"/>
        <v>0</v>
      </c>
      <c r="AV227" s="50">
        <f t="shared" si="174"/>
        <v>0</v>
      </c>
      <c r="AW227" s="50">
        <f t="shared" si="174"/>
        <v>0</v>
      </c>
      <c r="AX227" s="47">
        <f t="shared" si="174"/>
        <v>0</v>
      </c>
      <c r="AY227" s="341">
        <v>0</v>
      </c>
      <c r="AZ227" s="342">
        <v>0</v>
      </c>
      <c r="BA227" s="342">
        <v>0</v>
      </c>
      <c r="BB227" s="340">
        <f>AY227+AZ227+BA227</f>
        <v>0</v>
      </c>
    </row>
    <row r="228" spans="1:54" ht="13.9" hidden="1" customHeight="1" x14ac:dyDescent="0.2">
      <c r="A228" s="465"/>
      <c r="B228" s="217" t="s">
        <v>265</v>
      </c>
      <c r="C228" s="140" t="s">
        <v>266</v>
      </c>
      <c r="D228" s="141">
        <v>0</v>
      </c>
      <c r="E228" s="232">
        <v>1</v>
      </c>
      <c r="F228" s="161">
        <f t="shared" si="120"/>
        <v>0</v>
      </c>
      <c r="G228" s="143">
        <v>0</v>
      </c>
      <c r="H228" s="144">
        <v>0</v>
      </c>
      <c r="I228" s="144">
        <v>0</v>
      </c>
      <c r="J228" s="210">
        <f>G228+H228+I228</f>
        <v>0</v>
      </c>
      <c r="K228" s="143">
        <v>0</v>
      </c>
      <c r="L228" s="144">
        <v>0</v>
      </c>
      <c r="M228" s="144">
        <v>0</v>
      </c>
      <c r="N228" s="210">
        <f>K228+L228+M228</f>
        <v>0</v>
      </c>
      <c r="O228" s="143">
        <v>0</v>
      </c>
      <c r="P228" s="144">
        <v>0</v>
      </c>
      <c r="Q228" s="144">
        <v>0</v>
      </c>
      <c r="R228" s="210">
        <f>O228+P228+Q228</f>
        <v>0</v>
      </c>
      <c r="S228" s="143">
        <v>0</v>
      </c>
      <c r="T228" s="144">
        <v>0</v>
      </c>
      <c r="U228" s="144">
        <v>0</v>
      </c>
      <c r="V228" s="210">
        <f>S228+T228+U228</f>
        <v>0</v>
      </c>
      <c r="W228" s="143">
        <v>0</v>
      </c>
      <c r="X228" s="144">
        <v>0</v>
      </c>
      <c r="Y228" s="144">
        <v>0</v>
      </c>
      <c r="Z228" s="210">
        <f>W228+X228+Y228</f>
        <v>0</v>
      </c>
      <c r="AA228" s="143">
        <v>0</v>
      </c>
      <c r="AB228" s="144">
        <v>0</v>
      </c>
      <c r="AC228" s="144">
        <v>0</v>
      </c>
      <c r="AD228" s="210">
        <f>AA228+AB228+AC228</f>
        <v>0</v>
      </c>
      <c r="AE228" s="143">
        <v>0</v>
      </c>
      <c r="AF228" s="144">
        <v>0</v>
      </c>
      <c r="AG228" s="144">
        <v>0</v>
      </c>
      <c r="AH228" s="210">
        <f>AE228+AF228+AG228</f>
        <v>0</v>
      </c>
      <c r="AI228" s="143">
        <v>0</v>
      </c>
      <c r="AJ228" s="144">
        <v>0</v>
      </c>
      <c r="AK228" s="144">
        <v>0</v>
      </c>
      <c r="AL228" s="210">
        <f>AI228+AJ228+AK228</f>
        <v>0</v>
      </c>
      <c r="AM228" s="274"/>
      <c r="AN228" s="125"/>
      <c r="AO228" s="125"/>
      <c r="AP228" s="125"/>
      <c r="AQ228" s="143">
        <v>0</v>
      </c>
      <c r="AR228" s="144">
        <v>0</v>
      </c>
      <c r="AS228" s="144">
        <v>0</v>
      </c>
      <c r="AT228" s="210">
        <f>AQ228+AR228+AS228</f>
        <v>0</v>
      </c>
      <c r="AU228" s="143">
        <v>0</v>
      </c>
      <c r="AV228" s="144">
        <v>0</v>
      </c>
      <c r="AW228" s="144">
        <v>0</v>
      </c>
      <c r="AX228" s="210">
        <f>AU228+AV228+AW228</f>
        <v>0</v>
      </c>
      <c r="AY228" s="378">
        <f t="shared" si="172"/>
        <v>0</v>
      </c>
      <c r="AZ228" s="379">
        <f t="shared" si="172"/>
        <v>0</v>
      </c>
      <c r="BA228" s="379">
        <f t="shared" si="172"/>
        <v>0</v>
      </c>
      <c r="BB228" s="380">
        <f t="shared" si="172"/>
        <v>0</v>
      </c>
    </row>
    <row r="229" spans="1:54" ht="13.9" hidden="1" customHeight="1" x14ac:dyDescent="0.2">
      <c r="A229" s="465"/>
      <c r="B229" s="333" t="s">
        <v>267</v>
      </c>
      <c r="C229" s="151" t="s">
        <v>76</v>
      </c>
      <c r="D229" s="152">
        <f>SUM(D230:D230)</f>
        <v>0</v>
      </c>
      <c r="E229" s="153"/>
      <c r="F229" s="161">
        <f t="shared" si="120"/>
        <v>0</v>
      </c>
      <c r="G229" s="79">
        <f t="shared" ref="G229:BB231" si="175">SUM(G230:G230)</f>
        <v>0</v>
      </c>
      <c r="H229" s="80">
        <f t="shared" si="175"/>
        <v>0</v>
      </c>
      <c r="I229" s="80">
        <f t="shared" si="175"/>
        <v>0</v>
      </c>
      <c r="J229" s="80">
        <f t="shared" si="175"/>
        <v>0</v>
      </c>
      <c r="K229" s="79">
        <f t="shared" si="175"/>
        <v>0</v>
      </c>
      <c r="L229" s="80">
        <f t="shared" si="175"/>
        <v>0</v>
      </c>
      <c r="M229" s="80">
        <f t="shared" si="175"/>
        <v>0</v>
      </c>
      <c r="N229" s="80">
        <f t="shared" si="175"/>
        <v>0</v>
      </c>
      <c r="O229" s="79">
        <f t="shared" si="175"/>
        <v>0</v>
      </c>
      <c r="P229" s="80">
        <f t="shared" si="175"/>
        <v>0</v>
      </c>
      <c r="Q229" s="80">
        <f t="shared" si="175"/>
        <v>0</v>
      </c>
      <c r="R229" s="80">
        <f t="shared" si="175"/>
        <v>0</v>
      </c>
      <c r="S229" s="79">
        <f t="shared" si="175"/>
        <v>0</v>
      </c>
      <c r="T229" s="80">
        <f t="shared" si="175"/>
        <v>0</v>
      </c>
      <c r="U229" s="80">
        <f t="shared" si="175"/>
        <v>0</v>
      </c>
      <c r="V229" s="80">
        <f t="shared" si="175"/>
        <v>0</v>
      </c>
      <c r="W229" s="79">
        <f t="shared" si="175"/>
        <v>0</v>
      </c>
      <c r="X229" s="80">
        <f t="shared" si="175"/>
        <v>0</v>
      </c>
      <c r="Y229" s="80">
        <f t="shared" si="175"/>
        <v>0</v>
      </c>
      <c r="Z229" s="80">
        <f t="shared" si="175"/>
        <v>0</v>
      </c>
      <c r="AA229" s="79">
        <f t="shared" si="175"/>
        <v>0</v>
      </c>
      <c r="AB229" s="80">
        <f t="shared" si="175"/>
        <v>0</v>
      </c>
      <c r="AC229" s="80">
        <f t="shared" si="175"/>
        <v>0</v>
      </c>
      <c r="AD229" s="80">
        <f t="shared" si="175"/>
        <v>0</v>
      </c>
      <c r="AE229" s="79">
        <f t="shared" si="175"/>
        <v>0</v>
      </c>
      <c r="AF229" s="80">
        <f t="shared" si="175"/>
        <v>0</v>
      </c>
      <c r="AG229" s="80">
        <f t="shared" si="175"/>
        <v>0</v>
      </c>
      <c r="AH229" s="80">
        <f t="shared" si="175"/>
        <v>0</v>
      </c>
      <c r="AI229" s="79">
        <f t="shared" si="175"/>
        <v>0</v>
      </c>
      <c r="AJ229" s="80">
        <f t="shared" si="175"/>
        <v>0</v>
      </c>
      <c r="AK229" s="80">
        <f t="shared" si="175"/>
        <v>0</v>
      </c>
      <c r="AL229" s="80">
        <f t="shared" si="175"/>
        <v>0</v>
      </c>
      <c r="AM229" s="157"/>
      <c r="AN229" s="157"/>
      <c r="AO229" s="157"/>
      <c r="AP229" s="157"/>
      <c r="AQ229" s="79">
        <f t="shared" si="175"/>
        <v>0</v>
      </c>
      <c r="AR229" s="80">
        <f t="shared" si="175"/>
        <v>0</v>
      </c>
      <c r="AS229" s="80">
        <f t="shared" si="175"/>
        <v>0</v>
      </c>
      <c r="AT229" s="80">
        <f t="shared" si="175"/>
        <v>0</v>
      </c>
      <c r="AU229" s="79">
        <f t="shared" si="175"/>
        <v>0</v>
      </c>
      <c r="AV229" s="80">
        <f t="shared" si="175"/>
        <v>0</v>
      </c>
      <c r="AW229" s="80">
        <f t="shared" si="175"/>
        <v>0</v>
      </c>
      <c r="AX229" s="80">
        <f t="shared" si="175"/>
        <v>0</v>
      </c>
      <c r="AY229" s="381">
        <f t="shared" si="174"/>
        <v>0</v>
      </c>
      <c r="AZ229" s="339">
        <f t="shared" si="174"/>
        <v>0</v>
      </c>
      <c r="BA229" s="339">
        <f t="shared" si="174"/>
        <v>0</v>
      </c>
      <c r="BB229" s="382">
        <f t="shared" si="174"/>
        <v>0</v>
      </c>
    </row>
    <row r="230" spans="1:54" ht="13.9" hidden="1" customHeight="1" thickBot="1" x14ac:dyDescent="0.25">
      <c r="A230" s="465"/>
      <c r="B230" s="302"/>
      <c r="C230" s="140" t="s">
        <v>268</v>
      </c>
      <c r="D230" s="141">
        <v>0</v>
      </c>
      <c r="E230" s="163">
        <v>0.77969999999999995</v>
      </c>
      <c r="F230" s="161">
        <f t="shared" ref="F230:F268" si="176">+D230/$E$96</f>
        <v>0</v>
      </c>
      <c r="G230" s="143">
        <v>0</v>
      </c>
      <c r="H230" s="144">
        <v>0</v>
      </c>
      <c r="I230" s="144">
        <v>0</v>
      </c>
      <c r="J230" s="210">
        <f>G230+H230+I230</f>
        <v>0</v>
      </c>
      <c r="K230" s="143">
        <v>0</v>
      </c>
      <c r="L230" s="144">
        <v>0</v>
      </c>
      <c r="M230" s="144">
        <v>0</v>
      </c>
      <c r="N230" s="210">
        <f>K230+L230+M230</f>
        <v>0</v>
      </c>
      <c r="O230" s="143">
        <v>0</v>
      </c>
      <c r="P230" s="144">
        <v>0</v>
      </c>
      <c r="Q230" s="144">
        <v>0</v>
      </c>
      <c r="R230" s="210">
        <f>O230+P230+Q230</f>
        <v>0</v>
      </c>
      <c r="S230" s="143">
        <v>0</v>
      </c>
      <c r="T230" s="144">
        <v>0</v>
      </c>
      <c r="U230" s="144">
        <v>0</v>
      </c>
      <c r="V230" s="210">
        <f>S230+T230+U230</f>
        <v>0</v>
      </c>
      <c r="W230" s="143">
        <v>0</v>
      </c>
      <c r="X230" s="144">
        <v>0</v>
      </c>
      <c r="Y230" s="144">
        <v>0</v>
      </c>
      <c r="Z230" s="210">
        <f>W230+X230+Y230</f>
        <v>0</v>
      </c>
      <c r="AA230" s="143">
        <v>0</v>
      </c>
      <c r="AB230" s="144">
        <v>0</v>
      </c>
      <c r="AC230" s="144">
        <v>0</v>
      </c>
      <c r="AD230" s="210">
        <f>AA230+AB230+AC230</f>
        <v>0</v>
      </c>
      <c r="AE230" s="143">
        <v>0</v>
      </c>
      <c r="AF230" s="144">
        <v>0</v>
      </c>
      <c r="AG230" s="144">
        <v>0</v>
      </c>
      <c r="AH230" s="210">
        <f>AE230+AF230+AG230</f>
        <v>0</v>
      </c>
      <c r="AI230" s="143">
        <v>0</v>
      </c>
      <c r="AJ230" s="144">
        <v>0</v>
      </c>
      <c r="AK230" s="144">
        <v>0</v>
      </c>
      <c r="AL230" s="210">
        <f>AI230+AJ230+AK230</f>
        <v>0</v>
      </c>
      <c r="AM230" s="274"/>
      <c r="AN230" s="125"/>
      <c r="AO230" s="125"/>
      <c r="AP230" s="125"/>
      <c r="AQ230" s="143">
        <v>0</v>
      </c>
      <c r="AR230" s="144">
        <v>0</v>
      </c>
      <c r="AS230" s="144">
        <v>0</v>
      </c>
      <c r="AT230" s="210">
        <f>AQ230+AR230+AS230</f>
        <v>0</v>
      </c>
      <c r="AU230" s="143">
        <v>0</v>
      </c>
      <c r="AV230" s="144">
        <v>0</v>
      </c>
      <c r="AW230" s="144">
        <v>0</v>
      </c>
      <c r="AX230" s="210">
        <f>AU230+AV230+AW230</f>
        <v>0</v>
      </c>
      <c r="AY230" s="341">
        <v>0</v>
      </c>
      <c r="AZ230" s="342">
        <v>0</v>
      </c>
      <c r="BA230" s="342">
        <v>0</v>
      </c>
      <c r="BB230" s="340">
        <f>AY230+AZ230+BA230</f>
        <v>0</v>
      </c>
    </row>
    <row r="231" spans="1:54" ht="13.9" hidden="1" customHeight="1" thickBot="1" x14ac:dyDescent="0.25">
      <c r="A231" s="465"/>
      <c r="B231" s="132" t="s">
        <v>269</v>
      </c>
      <c r="C231" s="389" t="s">
        <v>270</v>
      </c>
      <c r="D231" s="390"/>
      <c r="E231" s="391"/>
      <c r="F231" s="161">
        <f t="shared" si="176"/>
        <v>0</v>
      </c>
      <c r="G231" s="20">
        <f t="shared" ref="G231:BB233" si="177">G232+G237</f>
        <v>0</v>
      </c>
      <c r="H231" s="21">
        <f t="shared" si="177"/>
        <v>0</v>
      </c>
      <c r="I231" s="21">
        <f t="shared" si="177"/>
        <v>0</v>
      </c>
      <c r="J231" s="22">
        <f t="shared" si="177"/>
        <v>0</v>
      </c>
      <c r="K231" s="20">
        <f t="shared" si="177"/>
        <v>0</v>
      </c>
      <c r="L231" s="21">
        <f t="shared" si="177"/>
        <v>0</v>
      </c>
      <c r="M231" s="21">
        <f t="shared" si="177"/>
        <v>0</v>
      </c>
      <c r="N231" s="22">
        <f t="shared" si="177"/>
        <v>0</v>
      </c>
      <c r="O231" s="20">
        <f t="shared" si="177"/>
        <v>0</v>
      </c>
      <c r="P231" s="21">
        <f t="shared" si="177"/>
        <v>0</v>
      </c>
      <c r="Q231" s="21">
        <f t="shared" si="177"/>
        <v>0</v>
      </c>
      <c r="R231" s="22">
        <f t="shared" si="177"/>
        <v>0</v>
      </c>
      <c r="S231" s="20">
        <f t="shared" si="177"/>
        <v>0</v>
      </c>
      <c r="T231" s="21">
        <f t="shared" si="177"/>
        <v>0</v>
      </c>
      <c r="U231" s="21">
        <f t="shared" si="177"/>
        <v>0</v>
      </c>
      <c r="V231" s="22">
        <f t="shared" si="177"/>
        <v>0</v>
      </c>
      <c r="W231" s="20">
        <f t="shared" si="177"/>
        <v>0</v>
      </c>
      <c r="X231" s="21">
        <f t="shared" si="177"/>
        <v>0</v>
      </c>
      <c r="Y231" s="21">
        <f t="shared" si="177"/>
        <v>0</v>
      </c>
      <c r="Z231" s="22">
        <f t="shared" si="177"/>
        <v>0</v>
      </c>
      <c r="AA231" s="20">
        <f t="shared" si="177"/>
        <v>0</v>
      </c>
      <c r="AB231" s="21">
        <f t="shared" si="177"/>
        <v>0</v>
      </c>
      <c r="AC231" s="21">
        <f t="shared" si="177"/>
        <v>0</v>
      </c>
      <c r="AD231" s="22">
        <f t="shared" si="177"/>
        <v>0</v>
      </c>
      <c r="AE231" s="20">
        <f t="shared" si="177"/>
        <v>0</v>
      </c>
      <c r="AF231" s="21">
        <f t="shared" si="177"/>
        <v>0</v>
      </c>
      <c r="AG231" s="21">
        <f t="shared" si="177"/>
        <v>0</v>
      </c>
      <c r="AH231" s="22">
        <f t="shared" si="177"/>
        <v>0</v>
      </c>
      <c r="AI231" s="20">
        <f t="shared" si="177"/>
        <v>0</v>
      </c>
      <c r="AJ231" s="21">
        <f t="shared" si="177"/>
        <v>0</v>
      </c>
      <c r="AK231" s="21">
        <f t="shared" si="177"/>
        <v>0</v>
      </c>
      <c r="AL231" s="22">
        <f t="shared" si="177"/>
        <v>0</v>
      </c>
      <c r="AM231" s="392"/>
      <c r="AN231" s="393"/>
      <c r="AO231" s="393"/>
      <c r="AP231" s="393"/>
      <c r="AQ231" s="20">
        <f t="shared" ref="AQ231:AT231" si="178">AQ232+AQ237</f>
        <v>0</v>
      </c>
      <c r="AR231" s="21">
        <f t="shared" si="178"/>
        <v>0</v>
      </c>
      <c r="AS231" s="21">
        <f t="shared" si="178"/>
        <v>0</v>
      </c>
      <c r="AT231" s="22">
        <f t="shared" si="178"/>
        <v>0</v>
      </c>
      <c r="AU231" s="20">
        <f t="shared" si="177"/>
        <v>0</v>
      </c>
      <c r="AV231" s="21">
        <f t="shared" si="177"/>
        <v>0</v>
      </c>
      <c r="AW231" s="21">
        <f t="shared" si="177"/>
        <v>0</v>
      </c>
      <c r="AX231" s="22">
        <f t="shared" si="177"/>
        <v>0</v>
      </c>
      <c r="AY231" s="334">
        <f t="shared" si="175"/>
        <v>0</v>
      </c>
      <c r="AZ231" s="335">
        <f t="shared" si="175"/>
        <v>0</v>
      </c>
      <c r="BA231" s="335">
        <f t="shared" si="175"/>
        <v>0</v>
      </c>
      <c r="BB231" s="394">
        <f t="shared" si="175"/>
        <v>0</v>
      </c>
    </row>
    <row r="232" spans="1:54" ht="13.9" hidden="1" customHeight="1" thickBot="1" x14ac:dyDescent="0.25">
      <c r="A232" s="465"/>
      <c r="B232" s="333"/>
      <c r="C232" s="176" t="s">
        <v>103</v>
      </c>
      <c r="D232" s="395"/>
      <c r="E232" s="386"/>
      <c r="F232" s="161">
        <f t="shared" si="176"/>
        <v>0</v>
      </c>
      <c r="G232" s="104">
        <f t="shared" ref="G232:BB234" si="179">G233+G235</f>
        <v>0</v>
      </c>
      <c r="H232" s="50">
        <f t="shared" si="179"/>
        <v>0</v>
      </c>
      <c r="I232" s="50">
        <f t="shared" si="179"/>
        <v>0</v>
      </c>
      <c r="J232" s="47">
        <f t="shared" si="179"/>
        <v>0</v>
      </c>
      <c r="K232" s="104">
        <f t="shared" si="179"/>
        <v>0</v>
      </c>
      <c r="L232" s="50">
        <f t="shared" si="179"/>
        <v>0</v>
      </c>
      <c r="M232" s="50">
        <f t="shared" si="179"/>
        <v>0</v>
      </c>
      <c r="N232" s="47">
        <f t="shared" si="179"/>
        <v>0</v>
      </c>
      <c r="O232" s="104">
        <f t="shared" si="179"/>
        <v>0</v>
      </c>
      <c r="P232" s="50">
        <f t="shared" si="179"/>
        <v>0</v>
      </c>
      <c r="Q232" s="50">
        <f t="shared" si="179"/>
        <v>0</v>
      </c>
      <c r="R232" s="47">
        <f t="shared" si="179"/>
        <v>0</v>
      </c>
      <c r="S232" s="104">
        <f t="shared" si="179"/>
        <v>0</v>
      </c>
      <c r="T232" s="50">
        <f t="shared" si="179"/>
        <v>0</v>
      </c>
      <c r="U232" s="50">
        <f t="shared" si="179"/>
        <v>0</v>
      </c>
      <c r="V232" s="47">
        <f t="shared" si="179"/>
        <v>0</v>
      </c>
      <c r="W232" s="104">
        <f t="shared" si="179"/>
        <v>0</v>
      </c>
      <c r="X232" s="50">
        <f t="shared" si="179"/>
        <v>0</v>
      </c>
      <c r="Y232" s="50">
        <f t="shared" si="179"/>
        <v>0</v>
      </c>
      <c r="Z232" s="47">
        <f t="shared" si="179"/>
        <v>0</v>
      </c>
      <c r="AA232" s="104">
        <f t="shared" si="179"/>
        <v>0</v>
      </c>
      <c r="AB232" s="50">
        <f t="shared" si="179"/>
        <v>0</v>
      </c>
      <c r="AC232" s="50">
        <f t="shared" si="179"/>
        <v>0</v>
      </c>
      <c r="AD232" s="47">
        <f t="shared" si="179"/>
        <v>0</v>
      </c>
      <c r="AE232" s="104">
        <f t="shared" si="179"/>
        <v>0</v>
      </c>
      <c r="AF232" s="50">
        <f t="shared" si="179"/>
        <v>0</v>
      </c>
      <c r="AG232" s="50">
        <f t="shared" si="179"/>
        <v>0</v>
      </c>
      <c r="AH232" s="47">
        <f t="shared" si="179"/>
        <v>0</v>
      </c>
      <c r="AI232" s="104">
        <f t="shared" si="179"/>
        <v>0</v>
      </c>
      <c r="AJ232" s="50">
        <f t="shared" si="179"/>
        <v>0</v>
      </c>
      <c r="AK232" s="50">
        <f t="shared" si="179"/>
        <v>0</v>
      </c>
      <c r="AL232" s="47">
        <f t="shared" si="179"/>
        <v>0</v>
      </c>
      <c r="AM232" s="274"/>
      <c r="AN232" s="125"/>
      <c r="AO232" s="125"/>
      <c r="AP232" s="125"/>
      <c r="AQ232" s="104">
        <f t="shared" ref="AQ232:AT232" si="180">AQ233+AQ235</f>
        <v>0</v>
      </c>
      <c r="AR232" s="50">
        <f t="shared" si="180"/>
        <v>0</v>
      </c>
      <c r="AS232" s="50">
        <f t="shared" si="180"/>
        <v>0</v>
      </c>
      <c r="AT232" s="47">
        <f t="shared" si="180"/>
        <v>0</v>
      </c>
      <c r="AU232" s="104">
        <f t="shared" si="179"/>
        <v>0</v>
      </c>
      <c r="AV232" s="50">
        <f t="shared" si="179"/>
        <v>0</v>
      </c>
      <c r="AW232" s="50">
        <f t="shared" si="179"/>
        <v>0</v>
      </c>
      <c r="AX232" s="47">
        <f t="shared" si="179"/>
        <v>0</v>
      </c>
      <c r="AY232" s="341">
        <v>0</v>
      </c>
      <c r="AZ232" s="342">
        <v>0</v>
      </c>
      <c r="BA232" s="342">
        <v>0</v>
      </c>
      <c r="BB232" s="340">
        <f>AY232+AZ232+BA232</f>
        <v>0</v>
      </c>
    </row>
    <row r="233" spans="1:54" ht="13.9" hidden="1" customHeight="1" thickBot="1" x14ac:dyDescent="0.25">
      <c r="A233" s="465"/>
      <c r="B233" s="396" t="s">
        <v>271</v>
      </c>
      <c r="C233" s="133" t="s">
        <v>58</v>
      </c>
      <c r="D233" s="298">
        <f>SUM(D234:D234)</f>
        <v>0</v>
      </c>
      <c r="E233" s="153"/>
      <c r="F233" s="161">
        <f t="shared" si="176"/>
        <v>0</v>
      </c>
      <c r="G233" s="135">
        <f t="shared" ref="G233:BB235" si="181">SUM(G234:G234)</f>
        <v>0</v>
      </c>
      <c r="H233" s="84">
        <f t="shared" si="181"/>
        <v>0</v>
      </c>
      <c r="I233" s="84">
        <f t="shared" si="181"/>
        <v>0</v>
      </c>
      <c r="J233" s="136">
        <f t="shared" si="181"/>
        <v>0</v>
      </c>
      <c r="K233" s="135">
        <f t="shared" si="181"/>
        <v>0</v>
      </c>
      <c r="L233" s="84">
        <f t="shared" si="181"/>
        <v>0</v>
      </c>
      <c r="M233" s="84">
        <f t="shared" si="181"/>
        <v>0</v>
      </c>
      <c r="N233" s="136">
        <f t="shared" si="181"/>
        <v>0</v>
      </c>
      <c r="O233" s="135">
        <f t="shared" si="181"/>
        <v>0</v>
      </c>
      <c r="P233" s="84">
        <f t="shared" si="181"/>
        <v>0</v>
      </c>
      <c r="Q233" s="84">
        <f t="shared" si="181"/>
        <v>0</v>
      </c>
      <c r="R233" s="136">
        <f t="shared" si="181"/>
        <v>0</v>
      </c>
      <c r="S233" s="135">
        <f t="shared" si="181"/>
        <v>0</v>
      </c>
      <c r="T233" s="84">
        <f t="shared" si="181"/>
        <v>0</v>
      </c>
      <c r="U233" s="84">
        <f t="shared" si="181"/>
        <v>0</v>
      </c>
      <c r="V233" s="136">
        <f t="shared" si="181"/>
        <v>0</v>
      </c>
      <c r="W233" s="135">
        <f t="shared" si="181"/>
        <v>0</v>
      </c>
      <c r="X233" s="84">
        <f t="shared" si="181"/>
        <v>0</v>
      </c>
      <c r="Y233" s="84">
        <f t="shared" si="181"/>
        <v>0</v>
      </c>
      <c r="Z233" s="136">
        <f t="shared" si="181"/>
        <v>0</v>
      </c>
      <c r="AA233" s="135">
        <f t="shared" si="181"/>
        <v>0</v>
      </c>
      <c r="AB233" s="84">
        <f t="shared" si="181"/>
        <v>0</v>
      </c>
      <c r="AC233" s="84">
        <f t="shared" si="181"/>
        <v>0</v>
      </c>
      <c r="AD233" s="136">
        <f t="shared" si="181"/>
        <v>0</v>
      </c>
      <c r="AE233" s="135">
        <f t="shared" si="181"/>
        <v>0</v>
      </c>
      <c r="AF233" s="84">
        <f t="shared" si="181"/>
        <v>0</v>
      </c>
      <c r="AG233" s="84">
        <f t="shared" si="181"/>
        <v>0</v>
      </c>
      <c r="AH233" s="136">
        <f t="shared" si="181"/>
        <v>0</v>
      </c>
      <c r="AI233" s="135">
        <f t="shared" si="181"/>
        <v>0</v>
      </c>
      <c r="AJ233" s="84">
        <f t="shared" si="181"/>
        <v>0</v>
      </c>
      <c r="AK233" s="84">
        <f t="shared" si="181"/>
        <v>0</v>
      </c>
      <c r="AL233" s="136">
        <f t="shared" si="181"/>
        <v>0</v>
      </c>
      <c r="AM233" s="301"/>
      <c r="AN233" s="348"/>
      <c r="AO233" s="348"/>
      <c r="AP233" s="348"/>
      <c r="AQ233" s="135">
        <f t="shared" si="181"/>
        <v>0</v>
      </c>
      <c r="AR233" s="84">
        <f t="shared" si="181"/>
        <v>0</v>
      </c>
      <c r="AS233" s="84">
        <f t="shared" si="181"/>
        <v>0</v>
      </c>
      <c r="AT233" s="136">
        <f t="shared" si="181"/>
        <v>0</v>
      </c>
      <c r="AU233" s="135">
        <f t="shared" si="181"/>
        <v>0</v>
      </c>
      <c r="AV233" s="84">
        <f t="shared" si="181"/>
        <v>0</v>
      </c>
      <c r="AW233" s="84">
        <f t="shared" si="181"/>
        <v>0</v>
      </c>
      <c r="AX233" s="136">
        <f t="shared" si="181"/>
        <v>0</v>
      </c>
      <c r="AY233" s="397">
        <f t="shared" si="177"/>
        <v>0</v>
      </c>
      <c r="AZ233" s="398">
        <f t="shared" si="177"/>
        <v>0</v>
      </c>
      <c r="BA233" s="398">
        <f t="shared" si="177"/>
        <v>0</v>
      </c>
      <c r="BB233" s="399">
        <f t="shared" si="177"/>
        <v>0</v>
      </c>
    </row>
    <row r="234" spans="1:54" ht="13.9" hidden="1" customHeight="1" x14ac:dyDescent="0.2">
      <c r="A234" s="465"/>
      <c r="B234" s="333" t="s">
        <v>272</v>
      </c>
      <c r="C234" s="140" t="s">
        <v>266</v>
      </c>
      <c r="D234" s="141">
        <v>0</v>
      </c>
      <c r="E234" s="163">
        <v>1</v>
      </c>
      <c r="F234" s="161">
        <f t="shared" si="176"/>
        <v>0</v>
      </c>
      <c r="G234" s="143">
        <v>0</v>
      </c>
      <c r="H234" s="144">
        <v>0</v>
      </c>
      <c r="I234" s="144">
        <v>0</v>
      </c>
      <c r="J234" s="210">
        <f>G234+H234+I234</f>
        <v>0</v>
      </c>
      <c r="K234" s="143">
        <v>0</v>
      </c>
      <c r="L234" s="144">
        <v>0</v>
      </c>
      <c r="M234" s="144">
        <v>0</v>
      </c>
      <c r="N234" s="210">
        <f>K234+L234+M234</f>
        <v>0</v>
      </c>
      <c r="O234" s="143">
        <v>0</v>
      </c>
      <c r="P234" s="144">
        <v>0</v>
      </c>
      <c r="Q234" s="144">
        <v>0</v>
      </c>
      <c r="R234" s="210">
        <f>O234+P234+Q234</f>
        <v>0</v>
      </c>
      <c r="S234" s="143">
        <v>0</v>
      </c>
      <c r="T234" s="144">
        <v>0</v>
      </c>
      <c r="U234" s="144">
        <v>0</v>
      </c>
      <c r="V234" s="210">
        <f>S234+T234+U234</f>
        <v>0</v>
      </c>
      <c r="W234" s="143">
        <v>0</v>
      </c>
      <c r="X234" s="144">
        <v>0</v>
      </c>
      <c r="Y234" s="144">
        <v>0</v>
      </c>
      <c r="Z234" s="210">
        <f>W234+X234+Y234</f>
        <v>0</v>
      </c>
      <c r="AA234" s="143">
        <v>0</v>
      </c>
      <c r="AB234" s="144">
        <v>0</v>
      </c>
      <c r="AC234" s="144">
        <v>0</v>
      </c>
      <c r="AD234" s="210">
        <f>AA234+AB234+AC234</f>
        <v>0</v>
      </c>
      <c r="AE234" s="143">
        <v>0</v>
      </c>
      <c r="AF234" s="144">
        <v>0</v>
      </c>
      <c r="AG234" s="144">
        <v>0</v>
      </c>
      <c r="AH234" s="210">
        <f>AE234+AF234+AG234</f>
        <v>0</v>
      </c>
      <c r="AI234" s="143">
        <v>0</v>
      </c>
      <c r="AJ234" s="144">
        <v>0</v>
      </c>
      <c r="AK234" s="144">
        <v>0</v>
      </c>
      <c r="AL234" s="210">
        <f>AI234+AJ234+AK234</f>
        <v>0</v>
      </c>
      <c r="AM234" s="274"/>
      <c r="AN234" s="125"/>
      <c r="AO234" s="125"/>
      <c r="AP234" s="125"/>
      <c r="AQ234" s="143">
        <v>0</v>
      </c>
      <c r="AR234" s="144">
        <v>0</v>
      </c>
      <c r="AS234" s="144">
        <v>0</v>
      </c>
      <c r="AT234" s="210">
        <f>AQ234+AR234+AS234</f>
        <v>0</v>
      </c>
      <c r="AU234" s="143">
        <v>0</v>
      </c>
      <c r="AV234" s="144">
        <v>0</v>
      </c>
      <c r="AW234" s="144">
        <v>0</v>
      </c>
      <c r="AX234" s="210">
        <f>AU234+AV234+AW234</f>
        <v>0</v>
      </c>
      <c r="AY234" s="381">
        <f t="shared" si="179"/>
        <v>0</v>
      </c>
      <c r="AZ234" s="339">
        <f t="shared" si="179"/>
        <v>0</v>
      </c>
      <c r="BA234" s="339">
        <f t="shared" si="179"/>
        <v>0</v>
      </c>
      <c r="BB234" s="382">
        <f t="shared" si="179"/>
        <v>0</v>
      </c>
    </row>
    <row r="235" spans="1:54" ht="13.9" hidden="1" customHeight="1" x14ac:dyDescent="0.2">
      <c r="A235" s="465"/>
      <c r="B235" s="132" t="s">
        <v>273</v>
      </c>
      <c r="C235" s="151" t="s">
        <v>76</v>
      </c>
      <c r="D235" s="152">
        <f>SUM(D236:D236)</f>
        <v>0</v>
      </c>
      <c r="E235" s="153"/>
      <c r="F235" s="161">
        <f t="shared" si="176"/>
        <v>0</v>
      </c>
      <c r="G235" s="79">
        <f t="shared" ref="G235:BB237" si="182">SUM(G236:G236)</f>
        <v>0</v>
      </c>
      <c r="H235" s="80">
        <f t="shared" si="182"/>
        <v>0</v>
      </c>
      <c r="I235" s="80">
        <f t="shared" si="182"/>
        <v>0</v>
      </c>
      <c r="J235" s="156">
        <f t="shared" si="182"/>
        <v>0</v>
      </c>
      <c r="K235" s="79">
        <f t="shared" si="182"/>
        <v>0</v>
      </c>
      <c r="L235" s="80">
        <f t="shared" si="182"/>
        <v>0</v>
      </c>
      <c r="M235" s="80">
        <f t="shared" si="182"/>
        <v>0</v>
      </c>
      <c r="N235" s="156">
        <f t="shared" si="182"/>
        <v>0</v>
      </c>
      <c r="O235" s="79">
        <f t="shared" si="182"/>
        <v>0</v>
      </c>
      <c r="P235" s="80">
        <f t="shared" si="182"/>
        <v>0</v>
      </c>
      <c r="Q235" s="80">
        <f t="shared" si="182"/>
        <v>0</v>
      </c>
      <c r="R235" s="156">
        <f t="shared" si="182"/>
        <v>0</v>
      </c>
      <c r="S235" s="79">
        <f t="shared" si="182"/>
        <v>0</v>
      </c>
      <c r="T235" s="80">
        <f t="shared" si="182"/>
        <v>0</v>
      </c>
      <c r="U235" s="80">
        <f t="shared" si="182"/>
        <v>0</v>
      </c>
      <c r="V235" s="156">
        <f t="shared" si="182"/>
        <v>0</v>
      </c>
      <c r="W235" s="79">
        <f t="shared" si="182"/>
        <v>0</v>
      </c>
      <c r="X235" s="80">
        <f t="shared" si="182"/>
        <v>0</v>
      </c>
      <c r="Y235" s="80">
        <f t="shared" si="182"/>
        <v>0</v>
      </c>
      <c r="Z235" s="156">
        <f t="shared" si="182"/>
        <v>0</v>
      </c>
      <c r="AA235" s="79">
        <f t="shared" si="182"/>
        <v>0</v>
      </c>
      <c r="AB235" s="80">
        <f t="shared" si="182"/>
        <v>0</v>
      </c>
      <c r="AC235" s="80">
        <f t="shared" si="182"/>
        <v>0</v>
      </c>
      <c r="AD235" s="156">
        <f t="shared" si="182"/>
        <v>0</v>
      </c>
      <c r="AE235" s="79">
        <f t="shared" si="182"/>
        <v>0</v>
      </c>
      <c r="AF235" s="80">
        <f t="shared" si="182"/>
        <v>0</v>
      </c>
      <c r="AG235" s="80">
        <f t="shared" si="182"/>
        <v>0</v>
      </c>
      <c r="AH235" s="156">
        <f t="shared" si="182"/>
        <v>0</v>
      </c>
      <c r="AI235" s="79">
        <f t="shared" si="182"/>
        <v>0</v>
      </c>
      <c r="AJ235" s="80">
        <f t="shared" si="182"/>
        <v>0</v>
      </c>
      <c r="AK235" s="80">
        <f t="shared" si="182"/>
        <v>0</v>
      </c>
      <c r="AL235" s="156">
        <f t="shared" si="182"/>
        <v>0</v>
      </c>
      <c r="AM235" s="157"/>
      <c r="AN235" s="78"/>
      <c r="AO235" s="78"/>
      <c r="AP235" s="78"/>
      <c r="AQ235" s="79">
        <f t="shared" si="182"/>
        <v>0</v>
      </c>
      <c r="AR235" s="80">
        <f t="shared" si="182"/>
        <v>0</v>
      </c>
      <c r="AS235" s="80">
        <f t="shared" si="182"/>
        <v>0</v>
      </c>
      <c r="AT235" s="156">
        <f t="shared" si="182"/>
        <v>0</v>
      </c>
      <c r="AU235" s="79">
        <f t="shared" si="182"/>
        <v>0</v>
      </c>
      <c r="AV235" s="80">
        <f t="shared" si="182"/>
        <v>0</v>
      </c>
      <c r="AW235" s="80">
        <f t="shared" si="182"/>
        <v>0</v>
      </c>
      <c r="AX235" s="156">
        <f t="shared" si="182"/>
        <v>0</v>
      </c>
      <c r="AY235" s="352">
        <f t="shared" si="181"/>
        <v>0</v>
      </c>
      <c r="AZ235" s="353">
        <f t="shared" si="181"/>
        <v>0</v>
      </c>
      <c r="BA235" s="353">
        <f t="shared" si="181"/>
        <v>0</v>
      </c>
      <c r="BB235" s="354">
        <f t="shared" si="181"/>
        <v>0</v>
      </c>
    </row>
    <row r="236" spans="1:54" ht="13.9" hidden="1" customHeight="1" thickBot="1" x14ac:dyDescent="0.25">
      <c r="A236" s="465"/>
      <c r="B236" s="302"/>
      <c r="C236" s="140" t="s">
        <v>268</v>
      </c>
      <c r="D236" s="141">
        <v>0</v>
      </c>
      <c r="E236" s="163">
        <v>0.77969999999999995</v>
      </c>
      <c r="F236" s="161">
        <f t="shared" si="176"/>
        <v>0</v>
      </c>
      <c r="G236" s="143">
        <v>0</v>
      </c>
      <c r="H236" s="144">
        <v>0</v>
      </c>
      <c r="I236" s="144">
        <v>0</v>
      </c>
      <c r="J236" s="210">
        <f>G236+H236+I236</f>
        <v>0</v>
      </c>
      <c r="K236" s="143">
        <v>0</v>
      </c>
      <c r="L236" s="144">
        <v>0</v>
      </c>
      <c r="M236" s="144">
        <v>0</v>
      </c>
      <c r="N236" s="210">
        <f>K236+L236+M236</f>
        <v>0</v>
      </c>
      <c r="O236" s="143">
        <v>0</v>
      </c>
      <c r="P236" s="144">
        <v>0</v>
      </c>
      <c r="Q236" s="144">
        <v>0</v>
      </c>
      <c r="R236" s="210">
        <f>O236+P236+Q236</f>
        <v>0</v>
      </c>
      <c r="S236" s="143">
        <v>0</v>
      </c>
      <c r="T236" s="144">
        <v>0</v>
      </c>
      <c r="U236" s="144">
        <v>0</v>
      </c>
      <c r="V236" s="210">
        <f>S236+T236+U236</f>
        <v>0</v>
      </c>
      <c r="W236" s="143">
        <v>0</v>
      </c>
      <c r="X236" s="144">
        <v>0</v>
      </c>
      <c r="Y236" s="144">
        <v>0</v>
      </c>
      <c r="Z236" s="210">
        <f>W236+X236+Y236</f>
        <v>0</v>
      </c>
      <c r="AA236" s="143">
        <v>0</v>
      </c>
      <c r="AB236" s="144">
        <v>0</v>
      </c>
      <c r="AC236" s="144">
        <v>0</v>
      </c>
      <c r="AD236" s="210">
        <f>AA236+AB236+AC236</f>
        <v>0</v>
      </c>
      <c r="AE236" s="143">
        <v>0</v>
      </c>
      <c r="AF236" s="144">
        <v>0</v>
      </c>
      <c r="AG236" s="144">
        <v>0</v>
      </c>
      <c r="AH236" s="210">
        <f>AE236+AF236+AG236</f>
        <v>0</v>
      </c>
      <c r="AI236" s="143">
        <v>0</v>
      </c>
      <c r="AJ236" s="144">
        <v>0</v>
      </c>
      <c r="AK236" s="144">
        <v>0</v>
      </c>
      <c r="AL236" s="210">
        <f>AI236+AJ236+AK236</f>
        <v>0</v>
      </c>
      <c r="AM236" s="274"/>
      <c r="AN236" s="125"/>
      <c r="AO236" s="125"/>
      <c r="AP236" s="125"/>
      <c r="AQ236" s="143">
        <v>0</v>
      </c>
      <c r="AR236" s="144">
        <v>0</v>
      </c>
      <c r="AS236" s="144">
        <v>0</v>
      </c>
      <c r="AT236" s="210">
        <f>AQ236+AR236+AS236</f>
        <v>0</v>
      </c>
      <c r="AU236" s="143">
        <v>0</v>
      </c>
      <c r="AV236" s="144">
        <v>0</v>
      </c>
      <c r="AW236" s="144">
        <v>0</v>
      </c>
      <c r="AX236" s="210">
        <f>AU236+AV236+AW236</f>
        <v>0</v>
      </c>
      <c r="AY236" s="341">
        <v>0</v>
      </c>
      <c r="AZ236" s="342">
        <v>0</v>
      </c>
      <c r="BA236" s="342">
        <v>0</v>
      </c>
      <c r="BB236" s="340">
        <f>AY236+AZ236+BA236</f>
        <v>0</v>
      </c>
    </row>
    <row r="237" spans="1:54" ht="13.9" hidden="1" customHeight="1" x14ac:dyDescent="0.2">
      <c r="A237" s="465"/>
      <c r="B237" s="132" t="s">
        <v>274</v>
      </c>
      <c r="C237" s="86" t="s">
        <v>219</v>
      </c>
      <c r="D237" s="388"/>
      <c r="E237" s="369"/>
      <c r="F237" s="161">
        <f t="shared" si="176"/>
        <v>0</v>
      </c>
      <c r="G237" s="57">
        <f t="shared" ref="G237:BB239" si="183">G238</f>
        <v>0</v>
      </c>
      <c r="H237" s="58">
        <f t="shared" si="183"/>
        <v>0</v>
      </c>
      <c r="I237" s="58">
        <f t="shared" si="183"/>
        <v>0</v>
      </c>
      <c r="J237" s="59">
        <f t="shared" si="183"/>
        <v>0</v>
      </c>
      <c r="K237" s="57">
        <f t="shared" si="183"/>
        <v>0</v>
      </c>
      <c r="L237" s="58">
        <f t="shared" si="183"/>
        <v>0</v>
      </c>
      <c r="M237" s="58">
        <f t="shared" si="183"/>
        <v>0</v>
      </c>
      <c r="N237" s="59">
        <f t="shared" si="183"/>
        <v>0</v>
      </c>
      <c r="O237" s="57">
        <f t="shared" si="183"/>
        <v>0</v>
      </c>
      <c r="P237" s="58">
        <f t="shared" si="183"/>
        <v>0</v>
      </c>
      <c r="Q237" s="58">
        <f t="shared" si="183"/>
        <v>0</v>
      </c>
      <c r="R237" s="59">
        <f t="shared" si="183"/>
        <v>0</v>
      </c>
      <c r="S237" s="57">
        <f t="shared" si="183"/>
        <v>0</v>
      </c>
      <c r="T237" s="58">
        <f t="shared" si="183"/>
        <v>0</v>
      </c>
      <c r="U237" s="58">
        <f t="shared" si="183"/>
        <v>0</v>
      </c>
      <c r="V237" s="59">
        <f t="shared" si="183"/>
        <v>0</v>
      </c>
      <c r="W237" s="57">
        <f t="shared" si="183"/>
        <v>0</v>
      </c>
      <c r="X237" s="58">
        <f t="shared" si="183"/>
        <v>0</v>
      </c>
      <c r="Y237" s="58">
        <f t="shared" si="183"/>
        <v>0</v>
      </c>
      <c r="Z237" s="59">
        <f t="shared" si="183"/>
        <v>0</v>
      </c>
      <c r="AA237" s="57">
        <f t="shared" si="183"/>
        <v>0</v>
      </c>
      <c r="AB237" s="58">
        <f t="shared" si="183"/>
        <v>0</v>
      </c>
      <c r="AC237" s="58">
        <f t="shared" si="183"/>
        <v>0</v>
      </c>
      <c r="AD237" s="59">
        <f t="shared" si="183"/>
        <v>0</v>
      </c>
      <c r="AE237" s="57">
        <f t="shared" si="183"/>
        <v>0</v>
      </c>
      <c r="AF237" s="58">
        <f t="shared" si="183"/>
        <v>0</v>
      </c>
      <c r="AG237" s="58">
        <f t="shared" si="183"/>
        <v>0</v>
      </c>
      <c r="AH237" s="59">
        <f t="shared" si="183"/>
        <v>0</v>
      </c>
      <c r="AI237" s="57">
        <f t="shared" si="183"/>
        <v>0</v>
      </c>
      <c r="AJ237" s="58">
        <f t="shared" si="183"/>
        <v>0</v>
      </c>
      <c r="AK237" s="58">
        <f t="shared" si="183"/>
        <v>0</v>
      </c>
      <c r="AL237" s="59">
        <f t="shared" si="183"/>
        <v>0</v>
      </c>
      <c r="AM237" s="370"/>
      <c r="AN237" s="371"/>
      <c r="AO237" s="371"/>
      <c r="AP237" s="371"/>
      <c r="AQ237" s="57">
        <f t="shared" si="183"/>
        <v>0</v>
      </c>
      <c r="AR237" s="58">
        <f t="shared" si="183"/>
        <v>0</v>
      </c>
      <c r="AS237" s="58">
        <f t="shared" si="183"/>
        <v>0</v>
      </c>
      <c r="AT237" s="59">
        <f t="shared" si="183"/>
        <v>0</v>
      </c>
      <c r="AU237" s="57">
        <f t="shared" si="183"/>
        <v>0</v>
      </c>
      <c r="AV237" s="58">
        <f t="shared" si="183"/>
        <v>0</v>
      </c>
      <c r="AW237" s="58">
        <f t="shared" si="183"/>
        <v>0</v>
      </c>
      <c r="AX237" s="59">
        <f t="shared" si="183"/>
        <v>0</v>
      </c>
      <c r="AY237" s="334">
        <f t="shared" si="182"/>
        <v>0</v>
      </c>
      <c r="AZ237" s="335">
        <f t="shared" si="182"/>
        <v>0</v>
      </c>
      <c r="BA237" s="335">
        <f t="shared" si="182"/>
        <v>0</v>
      </c>
      <c r="BB237" s="336">
        <f t="shared" si="182"/>
        <v>0</v>
      </c>
    </row>
    <row r="238" spans="1:54" ht="13.9" hidden="1" customHeight="1" thickBot="1" x14ac:dyDescent="0.25">
      <c r="A238" s="465"/>
      <c r="B238" s="333"/>
      <c r="C238" s="272" t="s">
        <v>58</v>
      </c>
      <c r="D238" s="102">
        <f>SUM(D239:D239)</f>
        <v>0</v>
      </c>
      <c r="E238" s="153"/>
      <c r="F238" s="161">
        <f t="shared" si="176"/>
        <v>0</v>
      </c>
      <c r="G238" s="104">
        <f t="shared" ref="G238:BB240" si="184">SUM(G239:G239)</f>
        <v>0</v>
      </c>
      <c r="H238" s="50">
        <f t="shared" si="184"/>
        <v>0</v>
      </c>
      <c r="I238" s="50">
        <f t="shared" si="184"/>
        <v>0</v>
      </c>
      <c r="J238" s="47">
        <f t="shared" si="184"/>
        <v>0</v>
      </c>
      <c r="K238" s="104">
        <f t="shared" si="184"/>
        <v>0</v>
      </c>
      <c r="L238" s="50">
        <f t="shared" si="184"/>
        <v>0</v>
      </c>
      <c r="M238" s="50">
        <f t="shared" si="184"/>
        <v>0</v>
      </c>
      <c r="N238" s="47">
        <f t="shared" si="184"/>
        <v>0</v>
      </c>
      <c r="O238" s="104">
        <f t="shared" si="184"/>
        <v>0</v>
      </c>
      <c r="P238" s="50">
        <f t="shared" si="184"/>
        <v>0</v>
      </c>
      <c r="Q238" s="50">
        <f t="shared" si="184"/>
        <v>0</v>
      </c>
      <c r="R238" s="47">
        <f t="shared" si="184"/>
        <v>0</v>
      </c>
      <c r="S238" s="104">
        <f t="shared" si="184"/>
        <v>0</v>
      </c>
      <c r="T238" s="50">
        <f t="shared" si="184"/>
        <v>0</v>
      </c>
      <c r="U238" s="50">
        <f t="shared" si="184"/>
        <v>0</v>
      </c>
      <c r="V238" s="47">
        <f t="shared" si="184"/>
        <v>0</v>
      </c>
      <c r="W238" s="104">
        <f t="shared" si="184"/>
        <v>0</v>
      </c>
      <c r="X238" s="50">
        <f t="shared" si="184"/>
        <v>0</v>
      </c>
      <c r="Y238" s="50">
        <f t="shared" si="184"/>
        <v>0</v>
      </c>
      <c r="Z238" s="47">
        <f t="shared" si="184"/>
        <v>0</v>
      </c>
      <c r="AA238" s="104">
        <f t="shared" si="184"/>
        <v>0</v>
      </c>
      <c r="AB238" s="50">
        <f t="shared" si="184"/>
        <v>0</v>
      </c>
      <c r="AC238" s="50">
        <f t="shared" si="184"/>
        <v>0</v>
      </c>
      <c r="AD238" s="47">
        <f t="shared" si="184"/>
        <v>0</v>
      </c>
      <c r="AE238" s="104">
        <f t="shared" si="184"/>
        <v>0</v>
      </c>
      <c r="AF238" s="50">
        <f t="shared" si="184"/>
        <v>0</v>
      </c>
      <c r="AG238" s="50">
        <f t="shared" si="184"/>
        <v>0</v>
      </c>
      <c r="AH238" s="47">
        <f t="shared" si="184"/>
        <v>0</v>
      </c>
      <c r="AI238" s="104">
        <f t="shared" si="184"/>
        <v>0</v>
      </c>
      <c r="AJ238" s="50">
        <f t="shared" si="184"/>
        <v>0</v>
      </c>
      <c r="AK238" s="50">
        <f t="shared" si="184"/>
        <v>0</v>
      </c>
      <c r="AL238" s="47">
        <f t="shared" si="184"/>
        <v>0</v>
      </c>
      <c r="AM238" s="274"/>
      <c r="AN238" s="125"/>
      <c r="AO238" s="125"/>
      <c r="AP238" s="125"/>
      <c r="AQ238" s="104">
        <f t="shared" si="184"/>
        <v>0</v>
      </c>
      <c r="AR238" s="50">
        <f t="shared" si="184"/>
        <v>0</v>
      </c>
      <c r="AS238" s="50">
        <f t="shared" si="184"/>
        <v>0</v>
      </c>
      <c r="AT238" s="47">
        <f t="shared" si="184"/>
        <v>0</v>
      </c>
      <c r="AU238" s="104">
        <f t="shared" si="184"/>
        <v>0</v>
      </c>
      <c r="AV238" s="50">
        <f t="shared" si="184"/>
        <v>0</v>
      </c>
      <c r="AW238" s="50">
        <f t="shared" si="184"/>
        <v>0</v>
      </c>
      <c r="AX238" s="47">
        <f t="shared" si="184"/>
        <v>0</v>
      </c>
      <c r="AY238" s="341">
        <v>0</v>
      </c>
      <c r="AZ238" s="342">
        <v>0</v>
      </c>
      <c r="BA238" s="342">
        <v>0</v>
      </c>
      <c r="BB238" s="340">
        <f>AY238+AZ238+BA238</f>
        <v>0</v>
      </c>
    </row>
    <row r="239" spans="1:54" ht="13.9" hidden="1" customHeight="1" x14ac:dyDescent="0.2">
      <c r="A239" s="465"/>
      <c r="B239" s="217" t="s">
        <v>275</v>
      </c>
      <c r="C239" s="140" t="s">
        <v>276</v>
      </c>
      <c r="D239" s="141">
        <v>0</v>
      </c>
      <c r="E239" s="163">
        <v>1</v>
      </c>
      <c r="F239" s="161">
        <f t="shared" si="176"/>
        <v>0</v>
      </c>
      <c r="G239" s="309">
        <v>0</v>
      </c>
      <c r="H239" s="262">
        <v>0</v>
      </c>
      <c r="I239" s="262">
        <v>0</v>
      </c>
      <c r="J239" s="210">
        <f>G239+H239+I239</f>
        <v>0</v>
      </c>
      <c r="K239" s="309">
        <v>0</v>
      </c>
      <c r="L239" s="262">
        <v>0</v>
      </c>
      <c r="M239" s="262">
        <v>0</v>
      </c>
      <c r="N239" s="210">
        <f>K239+L239+M239</f>
        <v>0</v>
      </c>
      <c r="O239" s="309">
        <v>0</v>
      </c>
      <c r="P239" s="262">
        <v>0</v>
      </c>
      <c r="Q239" s="262">
        <v>0</v>
      </c>
      <c r="R239" s="210">
        <f>O239+P239+Q239</f>
        <v>0</v>
      </c>
      <c r="S239" s="309">
        <v>0</v>
      </c>
      <c r="T239" s="262">
        <v>0</v>
      </c>
      <c r="U239" s="262">
        <v>0</v>
      </c>
      <c r="V239" s="210">
        <f>S239+T239+U239</f>
        <v>0</v>
      </c>
      <c r="W239" s="309">
        <v>0</v>
      </c>
      <c r="X239" s="262">
        <v>0</v>
      </c>
      <c r="Y239" s="262">
        <v>0</v>
      </c>
      <c r="Z239" s="210">
        <f>W239+X239+Y239</f>
        <v>0</v>
      </c>
      <c r="AA239" s="309">
        <v>0</v>
      </c>
      <c r="AB239" s="262">
        <v>0</v>
      </c>
      <c r="AC239" s="262">
        <v>0</v>
      </c>
      <c r="AD239" s="210">
        <f>AA239+AB239+AC239</f>
        <v>0</v>
      </c>
      <c r="AE239" s="309">
        <v>0</v>
      </c>
      <c r="AF239" s="262">
        <v>0</v>
      </c>
      <c r="AG239" s="262">
        <v>0</v>
      </c>
      <c r="AH239" s="210">
        <f>AE239+AF239+AG239</f>
        <v>0</v>
      </c>
      <c r="AI239" s="309">
        <v>0</v>
      </c>
      <c r="AJ239" s="262">
        <v>0</v>
      </c>
      <c r="AK239" s="262">
        <v>0</v>
      </c>
      <c r="AL239" s="210">
        <f>AI239+AJ239+AK239</f>
        <v>0</v>
      </c>
      <c r="AM239" s="274"/>
      <c r="AN239" s="125"/>
      <c r="AO239" s="125"/>
      <c r="AP239" s="125"/>
      <c r="AQ239" s="309">
        <v>0</v>
      </c>
      <c r="AR239" s="262">
        <v>0</v>
      </c>
      <c r="AS239" s="262">
        <v>0</v>
      </c>
      <c r="AT239" s="210">
        <f>AQ239+AR239+AS239</f>
        <v>0</v>
      </c>
      <c r="AU239" s="309">
        <v>0</v>
      </c>
      <c r="AV239" s="262">
        <v>0</v>
      </c>
      <c r="AW239" s="262">
        <v>0</v>
      </c>
      <c r="AX239" s="210">
        <f>AU239+AV239+AW239</f>
        <v>0</v>
      </c>
      <c r="AY239" s="378">
        <f t="shared" si="183"/>
        <v>0</v>
      </c>
      <c r="AZ239" s="379">
        <f t="shared" si="183"/>
        <v>0</v>
      </c>
      <c r="BA239" s="379">
        <f t="shared" si="183"/>
        <v>0</v>
      </c>
      <c r="BB239" s="380">
        <f t="shared" si="183"/>
        <v>0</v>
      </c>
    </row>
    <row r="240" spans="1:54" ht="13.9" hidden="1" customHeight="1" x14ac:dyDescent="0.2">
      <c r="A240" s="465"/>
      <c r="B240" s="333" t="s">
        <v>277</v>
      </c>
      <c r="C240" s="75" t="s">
        <v>278</v>
      </c>
      <c r="D240" s="298">
        <f>SUM(D241:D241)</f>
        <v>0</v>
      </c>
      <c r="E240" s="153"/>
      <c r="F240" s="161">
        <f t="shared" si="176"/>
        <v>0</v>
      </c>
      <c r="G240" s="135">
        <f t="shared" ref="G240:BB242" si="185">SUM(G241:G241)</f>
        <v>0</v>
      </c>
      <c r="H240" s="84">
        <f t="shared" si="185"/>
        <v>0</v>
      </c>
      <c r="I240" s="84">
        <f t="shared" si="185"/>
        <v>0</v>
      </c>
      <c r="J240" s="136">
        <f t="shared" si="185"/>
        <v>0</v>
      </c>
      <c r="K240" s="135">
        <f t="shared" si="185"/>
        <v>0</v>
      </c>
      <c r="L240" s="84">
        <f t="shared" si="185"/>
        <v>0</v>
      </c>
      <c r="M240" s="84">
        <f t="shared" si="185"/>
        <v>0</v>
      </c>
      <c r="N240" s="136">
        <f t="shared" si="185"/>
        <v>0</v>
      </c>
      <c r="O240" s="135">
        <f t="shared" si="185"/>
        <v>0</v>
      </c>
      <c r="P240" s="84">
        <f t="shared" si="185"/>
        <v>0</v>
      </c>
      <c r="Q240" s="84">
        <f t="shared" si="185"/>
        <v>0</v>
      </c>
      <c r="R240" s="136">
        <f t="shared" si="185"/>
        <v>0</v>
      </c>
      <c r="S240" s="135">
        <f t="shared" si="185"/>
        <v>0</v>
      </c>
      <c r="T240" s="84">
        <f t="shared" si="185"/>
        <v>0</v>
      </c>
      <c r="U240" s="84">
        <f t="shared" si="185"/>
        <v>0</v>
      </c>
      <c r="V240" s="136">
        <f t="shared" si="185"/>
        <v>0</v>
      </c>
      <c r="W240" s="135">
        <f t="shared" si="185"/>
        <v>0</v>
      </c>
      <c r="X240" s="84">
        <f t="shared" si="185"/>
        <v>0</v>
      </c>
      <c r="Y240" s="84">
        <f t="shared" si="185"/>
        <v>0</v>
      </c>
      <c r="Z240" s="136">
        <f t="shared" si="185"/>
        <v>0</v>
      </c>
      <c r="AA240" s="135">
        <f t="shared" si="185"/>
        <v>0</v>
      </c>
      <c r="AB240" s="84">
        <f t="shared" si="185"/>
        <v>0</v>
      </c>
      <c r="AC240" s="84">
        <f t="shared" si="185"/>
        <v>0</v>
      </c>
      <c r="AD240" s="136">
        <f t="shared" si="185"/>
        <v>0</v>
      </c>
      <c r="AE240" s="135">
        <f t="shared" si="185"/>
        <v>0</v>
      </c>
      <c r="AF240" s="84">
        <f t="shared" si="185"/>
        <v>0</v>
      </c>
      <c r="AG240" s="84">
        <f t="shared" si="185"/>
        <v>0</v>
      </c>
      <c r="AH240" s="136">
        <f t="shared" si="185"/>
        <v>0</v>
      </c>
      <c r="AI240" s="135">
        <f t="shared" si="185"/>
        <v>0</v>
      </c>
      <c r="AJ240" s="84">
        <f t="shared" si="185"/>
        <v>0</v>
      </c>
      <c r="AK240" s="84">
        <f t="shared" si="185"/>
        <v>0</v>
      </c>
      <c r="AL240" s="136">
        <f t="shared" si="185"/>
        <v>0</v>
      </c>
      <c r="AM240" s="301"/>
      <c r="AN240" s="348"/>
      <c r="AO240" s="348"/>
      <c r="AP240" s="348"/>
      <c r="AQ240" s="135">
        <f t="shared" si="185"/>
        <v>0</v>
      </c>
      <c r="AR240" s="84">
        <f t="shared" si="185"/>
        <v>0</v>
      </c>
      <c r="AS240" s="84">
        <f t="shared" si="185"/>
        <v>0</v>
      </c>
      <c r="AT240" s="136">
        <f t="shared" si="185"/>
        <v>0</v>
      </c>
      <c r="AU240" s="135">
        <f t="shared" si="185"/>
        <v>0</v>
      </c>
      <c r="AV240" s="84">
        <f t="shared" si="185"/>
        <v>0</v>
      </c>
      <c r="AW240" s="84">
        <f t="shared" si="185"/>
        <v>0</v>
      </c>
      <c r="AX240" s="136">
        <f t="shared" si="185"/>
        <v>0</v>
      </c>
      <c r="AY240" s="381">
        <f t="shared" si="184"/>
        <v>0</v>
      </c>
      <c r="AZ240" s="339">
        <f t="shared" si="184"/>
        <v>0</v>
      </c>
      <c r="BA240" s="339">
        <f t="shared" si="184"/>
        <v>0</v>
      </c>
      <c r="BB240" s="382">
        <f t="shared" si="184"/>
        <v>0</v>
      </c>
    </row>
    <row r="241" spans="1:54" ht="13.9" hidden="1" customHeight="1" thickBot="1" x14ac:dyDescent="0.25">
      <c r="A241" s="465"/>
      <c r="B241" s="302"/>
      <c r="C241" s="140" t="s">
        <v>279</v>
      </c>
      <c r="D241" s="141">
        <v>0</v>
      </c>
      <c r="E241" s="177">
        <v>10.544700000000001</v>
      </c>
      <c r="F241" s="161">
        <f t="shared" si="176"/>
        <v>0</v>
      </c>
      <c r="G241" s="143">
        <v>0</v>
      </c>
      <c r="H241" s="144">
        <v>0</v>
      </c>
      <c r="I241" s="144">
        <v>0</v>
      </c>
      <c r="J241" s="210">
        <f>G241+H241+I241</f>
        <v>0</v>
      </c>
      <c r="K241" s="143">
        <v>0</v>
      </c>
      <c r="L241" s="144">
        <v>0</v>
      </c>
      <c r="M241" s="144">
        <v>0</v>
      </c>
      <c r="N241" s="210">
        <f>K241+L241+M241</f>
        <v>0</v>
      </c>
      <c r="O241" s="143">
        <v>0</v>
      </c>
      <c r="P241" s="144">
        <v>0</v>
      </c>
      <c r="Q241" s="144">
        <v>0</v>
      </c>
      <c r="R241" s="210">
        <f>O241+P241+Q241</f>
        <v>0</v>
      </c>
      <c r="S241" s="143">
        <v>0</v>
      </c>
      <c r="T241" s="144">
        <v>0</v>
      </c>
      <c r="U241" s="144">
        <v>0</v>
      </c>
      <c r="V241" s="210">
        <f>S241+T241+U241</f>
        <v>0</v>
      </c>
      <c r="W241" s="143">
        <v>0</v>
      </c>
      <c r="X241" s="144">
        <v>0</v>
      </c>
      <c r="Y241" s="144">
        <v>0</v>
      </c>
      <c r="Z241" s="210">
        <f>W241+X241+Y241</f>
        <v>0</v>
      </c>
      <c r="AA241" s="143">
        <v>0</v>
      </c>
      <c r="AB241" s="144">
        <v>0</v>
      </c>
      <c r="AC241" s="144">
        <v>0</v>
      </c>
      <c r="AD241" s="210">
        <f>AA241+AB241+AC241</f>
        <v>0</v>
      </c>
      <c r="AE241" s="143">
        <v>0</v>
      </c>
      <c r="AF241" s="144">
        <v>0</v>
      </c>
      <c r="AG241" s="144">
        <v>0</v>
      </c>
      <c r="AH241" s="210">
        <f>AE241+AF241+AG241</f>
        <v>0</v>
      </c>
      <c r="AI241" s="143">
        <v>0</v>
      </c>
      <c r="AJ241" s="144">
        <v>0</v>
      </c>
      <c r="AK241" s="144">
        <v>0</v>
      </c>
      <c r="AL241" s="210">
        <f>AI241+AJ241+AK241</f>
        <v>0</v>
      </c>
      <c r="AM241" s="274"/>
      <c r="AN241" s="125"/>
      <c r="AO241" s="125"/>
      <c r="AP241" s="125"/>
      <c r="AQ241" s="143">
        <v>0</v>
      </c>
      <c r="AR241" s="144">
        <v>0</v>
      </c>
      <c r="AS241" s="144">
        <v>0</v>
      </c>
      <c r="AT241" s="210">
        <f>AQ241+AR241+AS241</f>
        <v>0</v>
      </c>
      <c r="AU241" s="143">
        <v>0</v>
      </c>
      <c r="AV241" s="144">
        <v>0</v>
      </c>
      <c r="AW241" s="144">
        <v>0</v>
      </c>
      <c r="AX241" s="210">
        <f>AU241+AV241+AW241</f>
        <v>0</v>
      </c>
      <c r="AY241" s="345">
        <v>0</v>
      </c>
      <c r="AZ241" s="346">
        <v>0</v>
      </c>
      <c r="BA241" s="346">
        <v>0</v>
      </c>
      <c r="BB241" s="340">
        <f>AY241+AZ241+BA241</f>
        <v>0</v>
      </c>
    </row>
    <row r="242" spans="1:54" ht="13.9" hidden="1" customHeight="1" x14ac:dyDescent="0.2">
      <c r="A242" s="465"/>
      <c r="B242" s="132" t="s">
        <v>280</v>
      </c>
      <c r="C242" s="86" t="s">
        <v>33</v>
      </c>
      <c r="D242" s="368"/>
      <c r="E242" s="369"/>
      <c r="F242" s="161">
        <f t="shared" si="176"/>
        <v>0</v>
      </c>
      <c r="G242" s="57">
        <f t="shared" ref="G242:BB244" si="186">G243+G246+G249</f>
        <v>0</v>
      </c>
      <c r="H242" s="58">
        <f t="shared" si="186"/>
        <v>0</v>
      </c>
      <c r="I242" s="58">
        <f t="shared" si="186"/>
        <v>0</v>
      </c>
      <c r="J242" s="59">
        <f t="shared" si="186"/>
        <v>0</v>
      </c>
      <c r="K242" s="57">
        <f t="shared" si="186"/>
        <v>0</v>
      </c>
      <c r="L242" s="58">
        <f t="shared" si="186"/>
        <v>0</v>
      </c>
      <c r="M242" s="58">
        <f t="shared" si="186"/>
        <v>0</v>
      </c>
      <c r="N242" s="59">
        <f t="shared" si="186"/>
        <v>0</v>
      </c>
      <c r="O242" s="57">
        <f t="shared" si="186"/>
        <v>0</v>
      </c>
      <c r="P242" s="58">
        <f t="shared" si="186"/>
        <v>0</v>
      </c>
      <c r="Q242" s="58">
        <f t="shared" si="186"/>
        <v>0</v>
      </c>
      <c r="R242" s="59">
        <f t="shared" si="186"/>
        <v>0</v>
      </c>
      <c r="S242" s="57">
        <f t="shared" si="186"/>
        <v>0</v>
      </c>
      <c r="T242" s="58">
        <f t="shared" si="186"/>
        <v>0</v>
      </c>
      <c r="U242" s="58">
        <f t="shared" si="186"/>
        <v>0</v>
      </c>
      <c r="V242" s="59">
        <f t="shared" si="186"/>
        <v>0</v>
      </c>
      <c r="W242" s="57">
        <f t="shared" si="186"/>
        <v>0</v>
      </c>
      <c r="X242" s="58">
        <f t="shared" si="186"/>
        <v>0</v>
      </c>
      <c r="Y242" s="58">
        <f t="shared" si="186"/>
        <v>0</v>
      </c>
      <c r="Z242" s="59">
        <f t="shared" si="186"/>
        <v>0</v>
      </c>
      <c r="AA242" s="57">
        <f t="shared" si="186"/>
        <v>0</v>
      </c>
      <c r="AB242" s="58">
        <f t="shared" si="186"/>
        <v>0</v>
      </c>
      <c r="AC242" s="58">
        <f t="shared" si="186"/>
        <v>0</v>
      </c>
      <c r="AD242" s="59">
        <f t="shared" si="186"/>
        <v>0</v>
      </c>
      <c r="AE242" s="57">
        <f t="shared" si="186"/>
        <v>0</v>
      </c>
      <c r="AF242" s="58">
        <f t="shared" si="186"/>
        <v>0</v>
      </c>
      <c r="AG242" s="58">
        <f t="shared" si="186"/>
        <v>0</v>
      </c>
      <c r="AH242" s="59">
        <f t="shared" si="186"/>
        <v>0</v>
      </c>
      <c r="AI242" s="57">
        <f t="shared" si="186"/>
        <v>0</v>
      </c>
      <c r="AJ242" s="58">
        <f t="shared" si="186"/>
        <v>0</v>
      </c>
      <c r="AK242" s="58">
        <f t="shared" si="186"/>
        <v>0</v>
      </c>
      <c r="AL242" s="59">
        <f t="shared" si="186"/>
        <v>0</v>
      </c>
      <c r="AM242" s="370"/>
      <c r="AN242" s="371"/>
      <c r="AO242" s="371"/>
      <c r="AP242" s="371"/>
      <c r="AQ242" s="57">
        <f t="shared" ref="AQ242:AT242" si="187">AQ243+AQ246+AQ249</f>
        <v>0</v>
      </c>
      <c r="AR242" s="58">
        <f t="shared" si="187"/>
        <v>0</v>
      </c>
      <c r="AS242" s="58">
        <f t="shared" si="187"/>
        <v>0</v>
      </c>
      <c r="AT242" s="59">
        <f t="shared" si="187"/>
        <v>0</v>
      </c>
      <c r="AU242" s="57">
        <f t="shared" si="186"/>
        <v>0</v>
      </c>
      <c r="AV242" s="58">
        <f t="shared" si="186"/>
        <v>0</v>
      </c>
      <c r="AW242" s="58">
        <f t="shared" si="186"/>
        <v>0</v>
      </c>
      <c r="AX242" s="59">
        <f t="shared" si="186"/>
        <v>0</v>
      </c>
      <c r="AY242" s="352">
        <f t="shared" si="185"/>
        <v>0</v>
      </c>
      <c r="AZ242" s="353">
        <f t="shared" si="185"/>
        <v>0</v>
      </c>
      <c r="BA242" s="353">
        <f t="shared" si="185"/>
        <v>0</v>
      </c>
      <c r="BB242" s="354">
        <f t="shared" si="185"/>
        <v>0</v>
      </c>
    </row>
    <row r="243" spans="1:54" ht="13.9" hidden="1" customHeight="1" thickBot="1" x14ac:dyDescent="0.25">
      <c r="A243" s="465"/>
      <c r="B243" s="333"/>
      <c r="C243" s="176" t="s">
        <v>281</v>
      </c>
      <c r="D243" s="395"/>
      <c r="E243" s="386"/>
      <c r="F243" s="161">
        <f t="shared" si="176"/>
        <v>0</v>
      </c>
      <c r="G243" s="104">
        <f t="shared" ref="G243:BB245" si="188">SUM(G244:G245)</f>
        <v>0</v>
      </c>
      <c r="H243" s="50">
        <f t="shared" si="188"/>
        <v>0</v>
      </c>
      <c r="I243" s="50">
        <f t="shared" si="188"/>
        <v>0</v>
      </c>
      <c r="J243" s="47">
        <f t="shared" si="188"/>
        <v>0</v>
      </c>
      <c r="K243" s="104">
        <f t="shared" si="188"/>
        <v>0</v>
      </c>
      <c r="L243" s="50">
        <f t="shared" si="188"/>
        <v>0</v>
      </c>
      <c r="M243" s="50">
        <f t="shared" si="188"/>
        <v>0</v>
      </c>
      <c r="N243" s="47">
        <f t="shared" si="188"/>
        <v>0</v>
      </c>
      <c r="O243" s="104">
        <f t="shared" si="188"/>
        <v>0</v>
      </c>
      <c r="P243" s="50">
        <f t="shared" si="188"/>
        <v>0</v>
      </c>
      <c r="Q243" s="50">
        <f t="shared" si="188"/>
        <v>0</v>
      </c>
      <c r="R243" s="47">
        <f t="shared" si="188"/>
        <v>0</v>
      </c>
      <c r="S243" s="104">
        <f t="shared" si="188"/>
        <v>0</v>
      </c>
      <c r="T243" s="50">
        <f t="shared" si="188"/>
        <v>0</v>
      </c>
      <c r="U243" s="50">
        <f t="shared" si="188"/>
        <v>0</v>
      </c>
      <c r="V243" s="47">
        <f t="shared" si="188"/>
        <v>0</v>
      </c>
      <c r="W243" s="104">
        <f t="shared" si="188"/>
        <v>0</v>
      </c>
      <c r="X243" s="50">
        <f t="shared" si="188"/>
        <v>0</v>
      </c>
      <c r="Y243" s="50">
        <f t="shared" si="188"/>
        <v>0</v>
      </c>
      <c r="Z243" s="47">
        <f t="shared" si="188"/>
        <v>0</v>
      </c>
      <c r="AA243" s="104">
        <f t="shared" si="188"/>
        <v>0</v>
      </c>
      <c r="AB243" s="50">
        <f t="shared" si="188"/>
        <v>0</v>
      </c>
      <c r="AC243" s="50">
        <f t="shared" si="188"/>
        <v>0</v>
      </c>
      <c r="AD243" s="47">
        <f t="shared" si="188"/>
        <v>0</v>
      </c>
      <c r="AE243" s="104">
        <f t="shared" si="188"/>
        <v>0</v>
      </c>
      <c r="AF243" s="50">
        <f t="shared" si="188"/>
        <v>0</v>
      </c>
      <c r="AG243" s="50">
        <f t="shared" si="188"/>
        <v>0</v>
      </c>
      <c r="AH243" s="47">
        <f t="shared" si="188"/>
        <v>0</v>
      </c>
      <c r="AI243" s="104">
        <f t="shared" si="188"/>
        <v>0</v>
      </c>
      <c r="AJ243" s="50">
        <f t="shared" si="188"/>
        <v>0</v>
      </c>
      <c r="AK243" s="50">
        <f t="shared" si="188"/>
        <v>0</v>
      </c>
      <c r="AL243" s="47">
        <f t="shared" si="188"/>
        <v>0</v>
      </c>
      <c r="AM243" s="274"/>
      <c r="AN243" s="125"/>
      <c r="AO243" s="125"/>
      <c r="AP243" s="125"/>
      <c r="AQ243" s="104">
        <f t="shared" ref="AQ243:AT243" si="189">SUM(AQ244:AQ245)</f>
        <v>0</v>
      </c>
      <c r="AR243" s="50">
        <f t="shared" si="189"/>
        <v>0</v>
      </c>
      <c r="AS243" s="50">
        <f t="shared" si="189"/>
        <v>0</v>
      </c>
      <c r="AT243" s="47">
        <f t="shared" si="189"/>
        <v>0</v>
      </c>
      <c r="AU243" s="104">
        <f t="shared" si="188"/>
        <v>0</v>
      </c>
      <c r="AV243" s="50">
        <f t="shared" si="188"/>
        <v>0</v>
      </c>
      <c r="AW243" s="50">
        <f t="shared" si="188"/>
        <v>0</v>
      </c>
      <c r="AX243" s="47">
        <f t="shared" si="188"/>
        <v>0</v>
      </c>
      <c r="AY243" s="341">
        <v>0</v>
      </c>
      <c r="AZ243" s="342">
        <v>0</v>
      </c>
      <c r="BA243" s="342">
        <v>0</v>
      </c>
      <c r="BB243" s="340">
        <f>AY243+AZ243+BA243</f>
        <v>0</v>
      </c>
    </row>
    <row r="244" spans="1:54" ht="13.9" hidden="1" customHeight="1" x14ac:dyDescent="0.2">
      <c r="A244" s="465"/>
      <c r="B244" s="188" t="s">
        <v>47</v>
      </c>
      <c r="C244" s="140" t="s">
        <v>58</v>
      </c>
      <c r="D244" s="142">
        <v>0</v>
      </c>
      <c r="E244" s="400">
        <v>1</v>
      </c>
      <c r="F244" s="161">
        <f t="shared" si="176"/>
        <v>0</v>
      </c>
      <c r="G244" s="143">
        <v>0</v>
      </c>
      <c r="H244" s="144">
        <v>0</v>
      </c>
      <c r="I244" s="144">
        <v>0</v>
      </c>
      <c r="J244" s="47">
        <f>G244+H244+I244</f>
        <v>0</v>
      </c>
      <c r="K244" s="143">
        <v>0</v>
      </c>
      <c r="L244" s="144">
        <v>0</v>
      </c>
      <c r="M244" s="144">
        <v>0</v>
      </c>
      <c r="N244" s="47">
        <f>K244+L244+M244</f>
        <v>0</v>
      </c>
      <c r="O244" s="143">
        <v>0</v>
      </c>
      <c r="P244" s="144">
        <v>0</v>
      </c>
      <c r="Q244" s="144">
        <v>0</v>
      </c>
      <c r="R244" s="47">
        <f>O244+P244+Q244</f>
        <v>0</v>
      </c>
      <c r="S244" s="143">
        <v>0</v>
      </c>
      <c r="T244" s="144">
        <v>0</v>
      </c>
      <c r="U244" s="144">
        <v>0</v>
      </c>
      <c r="V244" s="47">
        <f>S244+T244+U244</f>
        <v>0</v>
      </c>
      <c r="W244" s="143">
        <v>0</v>
      </c>
      <c r="X244" s="144">
        <v>0</v>
      </c>
      <c r="Y244" s="144">
        <v>0</v>
      </c>
      <c r="Z244" s="47">
        <f>W244+X244+Y244</f>
        <v>0</v>
      </c>
      <c r="AA244" s="143">
        <v>0</v>
      </c>
      <c r="AB244" s="144">
        <v>0</v>
      </c>
      <c r="AC244" s="144">
        <v>0</v>
      </c>
      <c r="AD244" s="47">
        <f>AA244+AB244+AC244</f>
        <v>0</v>
      </c>
      <c r="AE244" s="143">
        <v>0</v>
      </c>
      <c r="AF244" s="144">
        <v>0</v>
      </c>
      <c r="AG244" s="144">
        <v>0</v>
      </c>
      <c r="AH244" s="47">
        <f>AE244+AF244+AG244</f>
        <v>0</v>
      </c>
      <c r="AI244" s="143">
        <v>0</v>
      </c>
      <c r="AJ244" s="144">
        <v>0</v>
      </c>
      <c r="AK244" s="144">
        <v>0</v>
      </c>
      <c r="AL244" s="47">
        <f>AI244+AJ244+AK244</f>
        <v>0</v>
      </c>
      <c r="AM244" s="274"/>
      <c r="AN244" s="125"/>
      <c r="AO244" s="125"/>
      <c r="AP244" s="125"/>
      <c r="AQ244" s="143">
        <v>0</v>
      </c>
      <c r="AR244" s="144">
        <v>0</v>
      </c>
      <c r="AS244" s="144">
        <v>0</v>
      </c>
      <c r="AT244" s="47">
        <f>AQ244+AR244+AS244</f>
        <v>0</v>
      </c>
      <c r="AU244" s="143">
        <v>0</v>
      </c>
      <c r="AV244" s="144">
        <v>0</v>
      </c>
      <c r="AW244" s="144">
        <v>0</v>
      </c>
      <c r="AX244" s="47">
        <f>AU244+AV244+AW244</f>
        <v>0</v>
      </c>
      <c r="AY244" s="378">
        <f t="shared" si="186"/>
        <v>0</v>
      </c>
      <c r="AZ244" s="379">
        <f t="shared" si="186"/>
        <v>0</v>
      </c>
      <c r="BA244" s="379">
        <f t="shared" si="186"/>
        <v>0</v>
      </c>
      <c r="BB244" s="380">
        <f t="shared" si="186"/>
        <v>0</v>
      </c>
    </row>
    <row r="245" spans="1:54" ht="13.9" hidden="1" customHeight="1" x14ac:dyDescent="0.2">
      <c r="A245" s="465"/>
      <c r="B245" s="333" t="s">
        <v>282</v>
      </c>
      <c r="C245" s="140" t="s">
        <v>76</v>
      </c>
      <c r="D245" s="142">
        <v>0</v>
      </c>
      <c r="E245" s="400">
        <v>0.77969999999999995</v>
      </c>
      <c r="F245" s="161">
        <f t="shared" si="176"/>
        <v>0</v>
      </c>
      <c r="G245" s="143">
        <v>0</v>
      </c>
      <c r="H245" s="144">
        <v>0</v>
      </c>
      <c r="I245" s="144">
        <v>0</v>
      </c>
      <c r="J245" s="47">
        <f>G245+H245+I245</f>
        <v>0</v>
      </c>
      <c r="K245" s="143">
        <v>0</v>
      </c>
      <c r="L245" s="144">
        <v>0</v>
      </c>
      <c r="M245" s="144">
        <v>0</v>
      </c>
      <c r="N245" s="47">
        <f>K245+L245+M245</f>
        <v>0</v>
      </c>
      <c r="O245" s="143">
        <v>0</v>
      </c>
      <c r="P245" s="144">
        <v>0</v>
      </c>
      <c r="Q245" s="144">
        <v>0</v>
      </c>
      <c r="R245" s="47">
        <f>O245+P245+Q245</f>
        <v>0</v>
      </c>
      <c r="S245" s="143">
        <v>0</v>
      </c>
      <c r="T245" s="144">
        <v>0</v>
      </c>
      <c r="U245" s="144">
        <v>0</v>
      </c>
      <c r="V245" s="47">
        <f>S245+T245+U245</f>
        <v>0</v>
      </c>
      <c r="W245" s="143">
        <v>0</v>
      </c>
      <c r="X245" s="144">
        <v>0</v>
      </c>
      <c r="Y245" s="144">
        <v>0</v>
      </c>
      <c r="Z245" s="47">
        <f>W245+X245+Y245</f>
        <v>0</v>
      </c>
      <c r="AA245" s="143">
        <v>0</v>
      </c>
      <c r="AB245" s="144">
        <v>0</v>
      </c>
      <c r="AC245" s="144">
        <v>0</v>
      </c>
      <c r="AD245" s="47">
        <f>AA245+AB245+AC245</f>
        <v>0</v>
      </c>
      <c r="AE245" s="143">
        <v>0</v>
      </c>
      <c r="AF245" s="144">
        <v>0</v>
      </c>
      <c r="AG245" s="144">
        <v>0</v>
      </c>
      <c r="AH245" s="47">
        <f>AE245+AF245+AG245</f>
        <v>0</v>
      </c>
      <c r="AI245" s="143">
        <v>0</v>
      </c>
      <c r="AJ245" s="144">
        <v>0</v>
      </c>
      <c r="AK245" s="144">
        <v>0</v>
      </c>
      <c r="AL245" s="47">
        <f>AI245+AJ245+AK245</f>
        <v>0</v>
      </c>
      <c r="AM245" s="274"/>
      <c r="AN245" s="125"/>
      <c r="AO245" s="125"/>
      <c r="AP245" s="125"/>
      <c r="AQ245" s="143">
        <v>0</v>
      </c>
      <c r="AR245" s="144">
        <v>0</v>
      </c>
      <c r="AS245" s="144">
        <v>0</v>
      </c>
      <c r="AT245" s="47">
        <f>AQ245+AR245+AS245</f>
        <v>0</v>
      </c>
      <c r="AU245" s="143">
        <v>0</v>
      </c>
      <c r="AV245" s="144">
        <v>0</v>
      </c>
      <c r="AW245" s="144">
        <v>0</v>
      </c>
      <c r="AX245" s="47">
        <f>AU245+AV245+AW245</f>
        <v>0</v>
      </c>
      <c r="AY245" s="381">
        <f t="shared" si="188"/>
        <v>0</v>
      </c>
      <c r="AZ245" s="339">
        <f t="shared" si="188"/>
        <v>0</v>
      </c>
      <c r="BA245" s="339">
        <f t="shared" si="188"/>
        <v>0</v>
      </c>
      <c r="BB245" s="382">
        <f t="shared" si="188"/>
        <v>0</v>
      </c>
    </row>
    <row r="246" spans="1:54" ht="13.9" hidden="1" customHeight="1" x14ac:dyDescent="0.2">
      <c r="A246" s="465"/>
      <c r="B246" s="333"/>
      <c r="C246" s="205" t="s">
        <v>120</v>
      </c>
      <c r="D246" s="337"/>
      <c r="E246" s="401"/>
      <c r="F246" s="161">
        <f t="shared" si="176"/>
        <v>0</v>
      </c>
      <c r="G246" s="135">
        <f t="shared" ref="G246:BB248" si="190">SUM(G247:G248)</f>
        <v>0</v>
      </c>
      <c r="H246" s="84">
        <f t="shared" si="190"/>
        <v>0</v>
      </c>
      <c r="I246" s="84">
        <f t="shared" si="190"/>
        <v>0</v>
      </c>
      <c r="J246" s="136">
        <f t="shared" si="190"/>
        <v>0</v>
      </c>
      <c r="K246" s="135">
        <f t="shared" si="190"/>
        <v>0</v>
      </c>
      <c r="L246" s="84">
        <f t="shared" si="190"/>
        <v>0</v>
      </c>
      <c r="M246" s="84">
        <f t="shared" si="190"/>
        <v>0</v>
      </c>
      <c r="N246" s="136">
        <f t="shared" si="190"/>
        <v>0</v>
      </c>
      <c r="O246" s="135">
        <f t="shared" si="190"/>
        <v>0</v>
      </c>
      <c r="P246" s="84">
        <f t="shared" si="190"/>
        <v>0</v>
      </c>
      <c r="Q246" s="84">
        <f t="shared" si="190"/>
        <v>0</v>
      </c>
      <c r="R246" s="136">
        <f t="shared" si="190"/>
        <v>0</v>
      </c>
      <c r="S246" s="135">
        <f t="shared" si="190"/>
        <v>0</v>
      </c>
      <c r="T246" s="84">
        <f t="shared" si="190"/>
        <v>0</v>
      </c>
      <c r="U246" s="84">
        <f t="shared" si="190"/>
        <v>0</v>
      </c>
      <c r="V246" s="136">
        <f t="shared" si="190"/>
        <v>0</v>
      </c>
      <c r="W246" s="135">
        <f t="shared" si="190"/>
        <v>0</v>
      </c>
      <c r="X246" s="84">
        <f t="shared" si="190"/>
        <v>0</v>
      </c>
      <c r="Y246" s="84">
        <f t="shared" si="190"/>
        <v>0</v>
      </c>
      <c r="Z246" s="136">
        <f t="shared" si="190"/>
        <v>0</v>
      </c>
      <c r="AA246" s="135">
        <f t="shared" si="190"/>
        <v>0</v>
      </c>
      <c r="AB246" s="84">
        <f t="shared" si="190"/>
        <v>0</v>
      </c>
      <c r="AC246" s="84">
        <f t="shared" si="190"/>
        <v>0</v>
      </c>
      <c r="AD246" s="136">
        <f t="shared" si="190"/>
        <v>0</v>
      </c>
      <c r="AE246" s="135">
        <f t="shared" si="190"/>
        <v>0</v>
      </c>
      <c r="AF246" s="84">
        <f t="shared" si="190"/>
        <v>0</v>
      </c>
      <c r="AG246" s="84">
        <f t="shared" si="190"/>
        <v>0</v>
      </c>
      <c r="AH246" s="136">
        <f t="shared" si="190"/>
        <v>0</v>
      </c>
      <c r="AI246" s="135">
        <f t="shared" si="190"/>
        <v>0</v>
      </c>
      <c r="AJ246" s="84">
        <f t="shared" si="190"/>
        <v>0</v>
      </c>
      <c r="AK246" s="84">
        <f t="shared" si="190"/>
        <v>0</v>
      </c>
      <c r="AL246" s="136">
        <f t="shared" si="190"/>
        <v>0</v>
      </c>
      <c r="AM246" s="301"/>
      <c r="AN246" s="348"/>
      <c r="AO246" s="348"/>
      <c r="AP246" s="348"/>
      <c r="AQ246" s="135">
        <f t="shared" ref="AQ246:AT246" si="191">SUM(AQ247:AQ248)</f>
        <v>0</v>
      </c>
      <c r="AR246" s="84">
        <f t="shared" si="191"/>
        <v>0</v>
      </c>
      <c r="AS246" s="84">
        <f t="shared" si="191"/>
        <v>0</v>
      </c>
      <c r="AT246" s="136">
        <f t="shared" si="191"/>
        <v>0</v>
      </c>
      <c r="AU246" s="135">
        <f t="shared" si="190"/>
        <v>0</v>
      </c>
      <c r="AV246" s="84">
        <f t="shared" si="190"/>
        <v>0</v>
      </c>
      <c r="AW246" s="84">
        <f t="shared" si="190"/>
        <v>0</v>
      </c>
      <c r="AX246" s="136">
        <f t="shared" si="190"/>
        <v>0</v>
      </c>
      <c r="AY246" s="341">
        <v>0</v>
      </c>
      <c r="AZ246" s="342">
        <v>0</v>
      </c>
      <c r="BA246" s="342">
        <v>0</v>
      </c>
      <c r="BB246" s="382">
        <f>AY246+AZ246+BA246</f>
        <v>0</v>
      </c>
    </row>
    <row r="247" spans="1:54" ht="13.9" hidden="1" customHeight="1" x14ac:dyDescent="0.2">
      <c r="A247" s="465"/>
      <c r="B247" s="333"/>
      <c r="C247" s="140" t="s">
        <v>58</v>
      </c>
      <c r="D247" s="142">
        <v>0</v>
      </c>
      <c r="E247" s="400">
        <v>1</v>
      </c>
      <c r="F247" s="161">
        <f t="shared" si="176"/>
        <v>0</v>
      </c>
      <c r="G247" s="143">
        <v>0</v>
      </c>
      <c r="H247" s="144">
        <v>0</v>
      </c>
      <c r="I247" s="144">
        <v>0</v>
      </c>
      <c r="J247" s="47">
        <f>G247+H247+I247</f>
        <v>0</v>
      </c>
      <c r="K247" s="143">
        <v>0</v>
      </c>
      <c r="L247" s="144">
        <v>0</v>
      </c>
      <c r="M247" s="144">
        <v>0</v>
      </c>
      <c r="N247" s="47">
        <f>K247+L247+M247</f>
        <v>0</v>
      </c>
      <c r="O247" s="143">
        <v>0</v>
      </c>
      <c r="P247" s="144">
        <v>0</v>
      </c>
      <c r="Q247" s="144">
        <v>0</v>
      </c>
      <c r="R247" s="47">
        <f>O247+P247+Q247</f>
        <v>0</v>
      </c>
      <c r="S247" s="143">
        <v>0</v>
      </c>
      <c r="T247" s="144">
        <v>0</v>
      </c>
      <c r="U247" s="144">
        <v>0</v>
      </c>
      <c r="V247" s="47">
        <f>S247+T247+U247</f>
        <v>0</v>
      </c>
      <c r="W247" s="143">
        <v>0</v>
      </c>
      <c r="X247" s="144">
        <v>0</v>
      </c>
      <c r="Y247" s="144">
        <v>0</v>
      </c>
      <c r="Z247" s="47">
        <f>W247+X247+Y247</f>
        <v>0</v>
      </c>
      <c r="AA247" s="143">
        <v>0</v>
      </c>
      <c r="AB247" s="144">
        <v>0</v>
      </c>
      <c r="AC247" s="144">
        <v>0</v>
      </c>
      <c r="AD247" s="47">
        <f>AA247+AB247+AC247</f>
        <v>0</v>
      </c>
      <c r="AE247" s="143">
        <v>0</v>
      </c>
      <c r="AF247" s="144">
        <v>0</v>
      </c>
      <c r="AG247" s="144">
        <v>0</v>
      </c>
      <c r="AH247" s="47">
        <f>AE247+AF247+AG247</f>
        <v>0</v>
      </c>
      <c r="AI247" s="143">
        <v>0</v>
      </c>
      <c r="AJ247" s="144">
        <v>0</v>
      </c>
      <c r="AK247" s="144">
        <v>0</v>
      </c>
      <c r="AL247" s="47">
        <f>AI247+AJ247+AK247</f>
        <v>0</v>
      </c>
      <c r="AM247" s="274"/>
      <c r="AN247" s="125"/>
      <c r="AO247" s="125"/>
      <c r="AP247" s="125"/>
      <c r="AQ247" s="143">
        <v>0</v>
      </c>
      <c r="AR247" s="144">
        <v>0</v>
      </c>
      <c r="AS247" s="144">
        <v>0</v>
      </c>
      <c r="AT247" s="47">
        <f>AQ247+AR247+AS247</f>
        <v>0</v>
      </c>
      <c r="AU247" s="143">
        <v>0</v>
      </c>
      <c r="AV247" s="144">
        <v>0</v>
      </c>
      <c r="AW247" s="144">
        <v>0</v>
      </c>
      <c r="AX247" s="47">
        <f>AU247+AV247+AW247</f>
        <v>0</v>
      </c>
      <c r="AY247" s="341">
        <v>0</v>
      </c>
      <c r="AZ247" s="342">
        <v>0</v>
      </c>
      <c r="BA247" s="342">
        <v>0</v>
      </c>
      <c r="BB247" s="382">
        <f>AY247+AZ247+BA247</f>
        <v>0</v>
      </c>
    </row>
    <row r="248" spans="1:54" ht="13.9" hidden="1" customHeight="1" x14ac:dyDescent="0.2">
      <c r="A248" s="465"/>
      <c r="B248" s="132" t="s">
        <v>283</v>
      </c>
      <c r="C248" s="140" t="s">
        <v>76</v>
      </c>
      <c r="D248" s="142">
        <v>0</v>
      </c>
      <c r="E248" s="400">
        <v>0.77969999999999995</v>
      </c>
      <c r="F248" s="161">
        <f t="shared" si="176"/>
        <v>0</v>
      </c>
      <c r="G248" s="143">
        <v>0</v>
      </c>
      <c r="H248" s="144">
        <v>0</v>
      </c>
      <c r="I248" s="144">
        <v>0</v>
      </c>
      <c r="J248" s="47">
        <f>G248+H248+I248</f>
        <v>0</v>
      </c>
      <c r="K248" s="143">
        <v>0</v>
      </c>
      <c r="L248" s="144">
        <v>0</v>
      </c>
      <c r="M248" s="144">
        <v>0</v>
      </c>
      <c r="N248" s="47">
        <f>K248+L248+M248</f>
        <v>0</v>
      </c>
      <c r="O248" s="143">
        <v>0</v>
      </c>
      <c r="P248" s="144">
        <v>0</v>
      </c>
      <c r="Q248" s="144">
        <v>0</v>
      </c>
      <c r="R248" s="47">
        <f>O248+P248+Q248</f>
        <v>0</v>
      </c>
      <c r="S248" s="143">
        <v>0</v>
      </c>
      <c r="T248" s="144">
        <v>0</v>
      </c>
      <c r="U248" s="144">
        <v>0</v>
      </c>
      <c r="V248" s="47">
        <f>S248+T248+U248</f>
        <v>0</v>
      </c>
      <c r="W248" s="143">
        <v>0</v>
      </c>
      <c r="X248" s="144">
        <v>0</v>
      </c>
      <c r="Y248" s="144">
        <v>0</v>
      </c>
      <c r="Z248" s="47">
        <f>W248+X248+Y248</f>
        <v>0</v>
      </c>
      <c r="AA248" s="143">
        <v>0</v>
      </c>
      <c r="AB248" s="144">
        <v>0</v>
      </c>
      <c r="AC248" s="144">
        <v>0</v>
      </c>
      <c r="AD248" s="47">
        <f>AA248+AB248+AC248</f>
        <v>0</v>
      </c>
      <c r="AE248" s="143">
        <v>0</v>
      </c>
      <c r="AF248" s="144">
        <v>0</v>
      </c>
      <c r="AG248" s="144">
        <v>0</v>
      </c>
      <c r="AH248" s="47">
        <f>AE248+AF248+AG248</f>
        <v>0</v>
      </c>
      <c r="AI248" s="143">
        <v>0</v>
      </c>
      <c r="AJ248" s="144">
        <v>0</v>
      </c>
      <c r="AK248" s="144">
        <v>0</v>
      </c>
      <c r="AL248" s="47">
        <f>AI248+AJ248+AK248</f>
        <v>0</v>
      </c>
      <c r="AM248" s="274"/>
      <c r="AN248" s="125"/>
      <c r="AO248" s="125"/>
      <c r="AP248" s="125"/>
      <c r="AQ248" s="143">
        <v>0</v>
      </c>
      <c r="AR248" s="144">
        <v>0</v>
      </c>
      <c r="AS248" s="144">
        <v>0</v>
      </c>
      <c r="AT248" s="47">
        <f>AQ248+AR248+AS248</f>
        <v>0</v>
      </c>
      <c r="AU248" s="143">
        <v>0</v>
      </c>
      <c r="AV248" s="144">
        <v>0</v>
      </c>
      <c r="AW248" s="144">
        <v>0</v>
      </c>
      <c r="AX248" s="47">
        <f>AU248+AV248+AW248</f>
        <v>0</v>
      </c>
      <c r="AY248" s="352">
        <f t="shared" si="190"/>
        <v>0</v>
      </c>
      <c r="AZ248" s="353">
        <f t="shared" si="190"/>
        <v>0</v>
      </c>
      <c r="BA248" s="353">
        <f t="shared" si="190"/>
        <v>0</v>
      </c>
      <c r="BB248" s="354">
        <f t="shared" si="190"/>
        <v>0</v>
      </c>
    </row>
    <row r="249" spans="1:54" ht="13.9" hidden="1" customHeight="1" x14ac:dyDescent="0.2">
      <c r="A249" s="465"/>
      <c r="B249" s="333"/>
      <c r="C249" s="205" t="s">
        <v>124</v>
      </c>
      <c r="D249" s="337"/>
      <c r="E249" s="401"/>
      <c r="F249" s="161">
        <f t="shared" si="176"/>
        <v>0</v>
      </c>
      <c r="G249" s="135">
        <f t="shared" ref="G249:BB251" si="192">SUM(G250:G252)</f>
        <v>0</v>
      </c>
      <c r="H249" s="84">
        <f t="shared" si="192"/>
        <v>0</v>
      </c>
      <c r="I249" s="84">
        <f t="shared" si="192"/>
        <v>0</v>
      </c>
      <c r="J249" s="84">
        <f t="shared" si="192"/>
        <v>0</v>
      </c>
      <c r="K249" s="135">
        <f t="shared" si="192"/>
        <v>0</v>
      </c>
      <c r="L249" s="84">
        <f t="shared" si="192"/>
        <v>0</v>
      </c>
      <c r="M249" s="84">
        <f t="shared" si="192"/>
        <v>0</v>
      </c>
      <c r="N249" s="84">
        <f t="shared" si="192"/>
        <v>0</v>
      </c>
      <c r="O249" s="135">
        <f t="shared" si="192"/>
        <v>0</v>
      </c>
      <c r="P249" s="84">
        <f t="shared" si="192"/>
        <v>0</v>
      </c>
      <c r="Q249" s="84">
        <f t="shared" si="192"/>
        <v>0</v>
      </c>
      <c r="R249" s="84">
        <f t="shared" si="192"/>
        <v>0</v>
      </c>
      <c r="S249" s="135">
        <f t="shared" si="192"/>
        <v>0</v>
      </c>
      <c r="T249" s="84">
        <f t="shared" si="192"/>
        <v>0</v>
      </c>
      <c r="U249" s="84">
        <f t="shared" si="192"/>
        <v>0</v>
      </c>
      <c r="V249" s="84">
        <f t="shared" si="192"/>
        <v>0</v>
      </c>
      <c r="W249" s="135">
        <f t="shared" si="192"/>
        <v>0</v>
      </c>
      <c r="X249" s="84">
        <f t="shared" si="192"/>
        <v>0</v>
      </c>
      <c r="Y249" s="84">
        <f t="shared" si="192"/>
        <v>0</v>
      </c>
      <c r="Z249" s="84">
        <f t="shared" si="192"/>
        <v>0</v>
      </c>
      <c r="AA249" s="135">
        <f t="shared" si="192"/>
        <v>0</v>
      </c>
      <c r="AB249" s="84">
        <f t="shared" si="192"/>
        <v>0</v>
      </c>
      <c r="AC249" s="84">
        <f t="shared" si="192"/>
        <v>0</v>
      </c>
      <c r="AD249" s="84">
        <f t="shared" si="192"/>
        <v>0</v>
      </c>
      <c r="AE249" s="135">
        <f t="shared" si="192"/>
        <v>0</v>
      </c>
      <c r="AF249" s="84">
        <f t="shared" si="192"/>
        <v>0</v>
      </c>
      <c r="AG249" s="84">
        <f t="shared" si="192"/>
        <v>0</v>
      </c>
      <c r="AH249" s="84">
        <f t="shared" si="192"/>
        <v>0</v>
      </c>
      <c r="AI249" s="135">
        <f t="shared" si="192"/>
        <v>0</v>
      </c>
      <c r="AJ249" s="84">
        <f t="shared" si="192"/>
        <v>0</v>
      </c>
      <c r="AK249" s="84">
        <f t="shared" si="192"/>
        <v>0</v>
      </c>
      <c r="AL249" s="84">
        <f t="shared" si="192"/>
        <v>0</v>
      </c>
      <c r="AM249" s="301"/>
      <c r="AN249" s="301"/>
      <c r="AO249" s="301"/>
      <c r="AP249" s="301"/>
      <c r="AQ249" s="135">
        <f t="shared" ref="AQ249:AT249" si="193">SUM(AQ250:AQ252)</f>
        <v>0</v>
      </c>
      <c r="AR249" s="84">
        <f t="shared" si="193"/>
        <v>0</v>
      </c>
      <c r="AS249" s="84">
        <f t="shared" si="193"/>
        <v>0</v>
      </c>
      <c r="AT249" s="84">
        <f t="shared" si="193"/>
        <v>0</v>
      </c>
      <c r="AU249" s="135">
        <f t="shared" si="192"/>
        <v>0</v>
      </c>
      <c r="AV249" s="84">
        <f t="shared" si="192"/>
        <v>0</v>
      </c>
      <c r="AW249" s="84">
        <f t="shared" si="192"/>
        <v>0</v>
      </c>
      <c r="AX249" s="84">
        <f t="shared" si="192"/>
        <v>0</v>
      </c>
      <c r="AY249" s="341">
        <v>0</v>
      </c>
      <c r="AZ249" s="342">
        <v>0</v>
      </c>
      <c r="BA249" s="342">
        <v>0</v>
      </c>
      <c r="BB249" s="382">
        <f>AY249+AZ249+BA249</f>
        <v>0</v>
      </c>
    </row>
    <row r="250" spans="1:54" ht="13.9" hidden="1" customHeight="1" x14ac:dyDescent="0.2">
      <c r="A250" s="465"/>
      <c r="B250" s="333"/>
      <c r="C250" s="140" t="s">
        <v>58</v>
      </c>
      <c r="D250" s="141">
        <v>0</v>
      </c>
      <c r="E250" s="400">
        <v>1</v>
      </c>
      <c r="F250" s="161">
        <f t="shared" si="176"/>
        <v>0</v>
      </c>
      <c r="G250" s="143">
        <v>0</v>
      </c>
      <c r="H250" s="144">
        <v>0</v>
      </c>
      <c r="I250" s="144">
        <v>0</v>
      </c>
      <c r="J250" s="210">
        <f>G250+H250+I250</f>
        <v>0</v>
      </c>
      <c r="K250" s="143">
        <v>0</v>
      </c>
      <c r="L250" s="144">
        <v>0</v>
      </c>
      <c r="M250" s="144">
        <v>0</v>
      </c>
      <c r="N250" s="210">
        <f>K250+L250+M250</f>
        <v>0</v>
      </c>
      <c r="O250" s="143">
        <v>0</v>
      </c>
      <c r="P250" s="144">
        <v>0</v>
      </c>
      <c r="Q250" s="144">
        <v>0</v>
      </c>
      <c r="R250" s="210">
        <f>O250+P250+Q250</f>
        <v>0</v>
      </c>
      <c r="S250" s="143">
        <v>0</v>
      </c>
      <c r="T250" s="144">
        <v>0</v>
      </c>
      <c r="U250" s="144">
        <v>0</v>
      </c>
      <c r="V250" s="210">
        <f>S250+T250+U250</f>
        <v>0</v>
      </c>
      <c r="W250" s="143">
        <v>0</v>
      </c>
      <c r="X250" s="144">
        <v>0</v>
      </c>
      <c r="Y250" s="144">
        <v>0</v>
      </c>
      <c r="Z250" s="210">
        <f>W250+X250+Y250</f>
        <v>0</v>
      </c>
      <c r="AA250" s="143">
        <v>0</v>
      </c>
      <c r="AB250" s="144">
        <v>0</v>
      </c>
      <c r="AC250" s="144">
        <v>0</v>
      </c>
      <c r="AD250" s="210">
        <f>AA250+AB250+AC250</f>
        <v>0</v>
      </c>
      <c r="AE250" s="143">
        <v>0</v>
      </c>
      <c r="AF250" s="144">
        <v>0</v>
      </c>
      <c r="AG250" s="144">
        <v>0</v>
      </c>
      <c r="AH250" s="210">
        <f>AE250+AF250+AG250</f>
        <v>0</v>
      </c>
      <c r="AI250" s="143">
        <v>0</v>
      </c>
      <c r="AJ250" s="144">
        <v>0</v>
      </c>
      <c r="AK250" s="144">
        <v>0</v>
      </c>
      <c r="AL250" s="210">
        <f>AI250+AJ250+AK250</f>
        <v>0</v>
      </c>
      <c r="AM250" s="274"/>
      <c r="AN250" s="125"/>
      <c r="AO250" s="125"/>
      <c r="AP250" s="125"/>
      <c r="AQ250" s="143">
        <v>0</v>
      </c>
      <c r="AR250" s="144">
        <v>0</v>
      </c>
      <c r="AS250" s="144">
        <v>0</v>
      </c>
      <c r="AT250" s="210">
        <f>AQ250+AR250+AS250</f>
        <v>0</v>
      </c>
      <c r="AU250" s="143">
        <v>0</v>
      </c>
      <c r="AV250" s="144">
        <v>0</v>
      </c>
      <c r="AW250" s="144">
        <v>0</v>
      </c>
      <c r="AX250" s="210">
        <f>AU250+AV250+AW250</f>
        <v>0</v>
      </c>
      <c r="AY250" s="341">
        <v>0</v>
      </c>
      <c r="AZ250" s="342">
        <v>0</v>
      </c>
      <c r="BA250" s="342">
        <v>0</v>
      </c>
      <c r="BB250" s="382">
        <f>AY250+AZ250+BA250</f>
        <v>0</v>
      </c>
    </row>
    <row r="251" spans="1:54" ht="13.9" hidden="1" customHeight="1" x14ac:dyDescent="0.2">
      <c r="A251" s="465"/>
      <c r="B251" s="132" t="s">
        <v>284</v>
      </c>
      <c r="C251" s="140" t="s">
        <v>76</v>
      </c>
      <c r="D251" s="141">
        <v>0</v>
      </c>
      <c r="E251" s="400">
        <v>0.77969999999999995</v>
      </c>
      <c r="F251" s="161">
        <f t="shared" si="176"/>
        <v>0</v>
      </c>
      <c r="G251" s="143">
        <v>0</v>
      </c>
      <c r="H251" s="144">
        <v>0</v>
      </c>
      <c r="I251" s="144">
        <v>0</v>
      </c>
      <c r="J251" s="210">
        <f>G251+H251+I251</f>
        <v>0</v>
      </c>
      <c r="K251" s="143">
        <v>0</v>
      </c>
      <c r="L251" s="144">
        <v>0</v>
      </c>
      <c r="M251" s="144">
        <v>0</v>
      </c>
      <c r="N251" s="210">
        <f>K251+L251+M251</f>
        <v>0</v>
      </c>
      <c r="O251" s="143">
        <v>0</v>
      </c>
      <c r="P251" s="144">
        <v>0</v>
      </c>
      <c r="Q251" s="144">
        <v>0</v>
      </c>
      <c r="R251" s="210">
        <f>O251+P251+Q251</f>
        <v>0</v>
      </c>
      <c r="S251" s="143">
        <v>0</v>
      </c>
      <c r="T251" s="144">
        <v>0</v>
      </c>
      <c r="U251" s="144">
        <v>0</v>
      </c>
      <c r="V251" s="210">
        <f>S251+T251+U251</f>
        <v>0</v>
      </c>
      <c r="W251" s="143">
        <v>0</v>
      </c>
      <c r="X251" s="144">
        <v>0</v>
      </c>
      <c r="Y251" s="144">
        <v>0</v>
      </c>
      <c r="Z251" s="210">
        <f>W251+X251+Y251</f>
        <v>0</v>
      </c>
      <c r="AA251" s="143">
        <v>0</v>
      </c>
      <c r="AB251" s="144">
        <v>0</v>
      </c>
      <c r="AC251" s="144">
        <v>0</v>
      </c>
      <c r="AD251" s="210">
        <f>AA251+AB251+AC251</f>
        <v>0</v>
      </c>
      <c r="AE251" s="143">
        <v>0</v>
      </c>
      <c r="AF251" s="144">
        <v>0</v>
      </c>
      <c r="AG251" s="144">
        <v>0</v>
      </c>
      <c r="AH251" s="210">
        <f>AE251+AF251+AG251</f>
        <v>0</v>
      </c>
      <c r="AI251" s="143">
        <v>0</v>
      </c>
      <c r="AJ251" s="144">
        <v>0</v>
      </c>
      <c r="AK251" s="144">
        <v>0</v>
      </c>
      <c r="AL251" s="210">
        <f>AI251+AJ251+AK251</f>
        <v>0</v>
      </c>
      <c r="AM251" s="274"/>
      <c r="AN251" s="125"/>
      <c r="AO251" s="125"/>
      <c r="AP251" s="125"/>
      <c r="AQ251" s="143">
        <v>0</v>
      </c>
      <c r="AR251" s="144">
        <v>0</v>
      </c>
      <c r="AS251" s="144">
        <v>0</v>
      </c>
      <c r="AT251" s="210">
        <f>AQ251+AR251+AS251</f>
        <v>0</v>
      </c>
      <c r="AU251" s="143">
        <v>0</v>
      </c>
      <c r="AV251" s="144">
        <v>0</v>
      </c>
      <c r="AW251" s="144">
        <v>0</v>
      </c>
      <c r="AX251" s="210">
        <f>AU251+AV251+AW251</f>
        <v>0</v>
      </c>
      <c r="AY251" s="352">
        <f t="shared" si="192"/>
        <v>0</v>
      </c>
      <c r="AZ251" s="353">
        <f t="shared" si="192"/>
        <v>0</v>
      </c>
      <c r="BA251" s="353">
        <f t="shared" si="192"/>
        <v>0</v>
      </c>
      <c r="BB251" s="402">
        <f t="shared" si="192"/>
        <v>0</v>
      </c>
    </row>
    <row r="252" spans="1:54" ht="13.9" hidden="1" customHeight="1" thickBot="1" x14ac:dyDescent="0.25">
      <c r="A252" s="465"/>
      <c r="B252" s="333"/>
      <c r="C252" s="140" t="s">
        <v>96</v>
      </c>
      <c r="D252" s="141">
        <v>0</v>
      </c>
      <c r="E252" s="403">
        <v>0.67300000000000004</v>
      </c>
      <c r="F252" s="161">
        <f t="shared" si="176"/>
        <v>0</v>
      </c>
      <c r="G252" s="143">
        <v>0</v>
      </c>
      <c r="H252" s="144">
        <v>0</v>
      </c>
      <c r="I252" s="144">
        <v>0</v>
      </c>
      <c r="J252" s="210">
        <f>G252+H252+I252</f>
        <v>0</v>
      </c>
      <c r="K252" s="143">
        <v>0</v>
      </c>
      <c r="L252" s="144">
        <v>0</v>
      </c>
      <c r="M252" s="144">
        <v>0</v>
      </c>
      <c r="N252" s="210">
        <f>K252+L252+M252</f>
        <v>0</v>
      </c>
      <c r="O252" s="143">
        <v>0</v>
      </c>
      <c r="P252" s="144">
        <v>0</v>
      </c>
      <c r="Q252" s="144">
        <v>0</v>
      </c>
      <c r="R252" s="210">
        <f>O252+P252+Q252</f>
        <v>0</v>
      </c>
      <c r="S252" s="143">
        <v>0</v>
      </c>
      <c r="T252" s="144">
        <v>0</v>
      </c>
      <c r="U252" s="144">
        <v>0</v>
      </c>
      <c r="V252" s="210">
        <f>S252+T252+U252</f>
        <v>0</v>
      </c>
      <c r="W252" s="143">
        <v>0</v>
      </c>
      <c r="X252" s="144">
        <v>0</v>
      </c>
      <c r="Y252" s="144">
        <v>0</v>
      </c>
      <c r="Z252" s="210">
        <f>W252+X252+Y252</f>
        <v>0</v>
      </c>
      <c r="AA252" s="143">
        <v>0</v>
      </c>
      <c r="AB252" s="144">
        <v>0</v>
      </c>
      <c r="AC252" s="144">
        <v>0</v>
      </c>
      <c r="AD252" s="210">
        <f>AA252+AB252+AC252</f>
        <v>0</v>
      </c>
      <c r="AE252" s="143">
        <v>0</v>
      </c>
      <c r="AF252" s="144">
        <v>0</v>
      </c>
      <c r="AG252" s="144">
        <v>0</v>
      </c>
      <c r="AH252" s="210">
        <f>AE252+AF252+AG252</f>
        <v>0</v>
      </c>
      <c r="AI252" s="143">
        <v>0</v>
      </c>
      <c r="AJ252" s="144">
        <v>0</v>
      </c>
      <c r="AK252" s="144">
        <v>0</v>
      </c>
      <c r="AL252" s="210">
        <f>AI252+AJ252+AK252</f>
        <v>0</v>
      </c>
      <c r="AM252" s="274"/>
      <c r="AN252" s="125"/>
      <c r="AO252" s="125"/>
      <c r="AP252" s="125"/>
      <c r="AQ252" s="143">
        <v>0</v>
      </c>
      <c r="AR252" s="144">
        <v>0</v>
      </c>
      <c r="AS252" s="144">
        <v>0</v>
      </c>
      <c r="AT252" s="210">
        <f>AQ252+AR252+AS252</f>
        <v>0</v>
      </c>
      <c r="AU252" s="143">
        <v>0</v>
      </c>
      <c r="AV252" s="144">
        <v>0</v>
      </c>
      <c r="AW252" s="144">
        <v>0</v>
      </c>
      <c r="AX252" s="210">
        <f>AU252+AV252+AW252</f>
        <v>0</v>
      </c>
      <c r="AY252" s="341">
        <v>0</v>
      </c>
      <c r="AZ252" s="342">
        <v>0</v>
      </c>
      <c r="BA252" s="342">
        <v>0</v>
      </c>
      <c r="BB252" s="340">
        <f>AY252+AZ252+BA252</f>
        <v>0</v>
      </c>
    </row>
    <row r="253" spans="1:54" ht="13.9" hidden="1" customHeight="1" thickTop="1" thickBot="1" x14ac:dyDescent="0.25">
      <c r="A253" s="465"/>
      <c r="B253" s="333"/>
      <c r="C253" s="404" t="s">
        <v>48</v>
      </c>
      <c r="D253" s="405">
        <f t="shared" ref="D253:BB255" si="194">D254+D261+D264</f>
        <v>0</v>
      </c>
      <c r="E253" s="357">
        <f t="shared" si="194"/>
        <v>0</v>
      </c>
      <c r="F253" s="161">
        <f t="shared" si="176"/>
        <v>0</v>
      </c>
      <c r="G253" s="183">
        <f t="shared" si="194"/>
        <v>0</v>
      </c>
      <c r="H253" s="184">
        <f t="shared" si="194"/>
        <v>0</v>
      </c>
      <c r="I253" s="184">
        <f t="shared" si="194"/>
        <v>0</v>
      </c>
      <c r="J253" s="185">
        <f t="shared" si="194"/>
        <v>0</v>
      </c>
      <c r="K253" s="183">
        <f t="shared" si="194"/>
        <v>0</v>
      </c>
      <c r="L253" s="184">
        <f t="shared" si="194"/>
        <v>0</v>
      </c>
      <c r="M253" s="184">
        <f t="shared" si="194"/>
        <v>0</v>
      </c>
      <c r="N253" s="185">
        <f t="shared" si="194"/>
        <v>0</v>
      </c>
      <c r="O253" s="183">
        <f t="shared" si="194"/>
        <v>0</v>
      </c>
      <c r="P253" s="184">
        <f t="shared" si="194"/>
        <v>0</v>
      </c>
      <c r="Q253" s="184">
        <f t="shared" si="194"/>
        <v>0</v>
      </c>
      <c r="R253" s="185">
        <f t="shared" si="194"/>
        <v>0</v>
      </c>
      <c r="S253" s="183">
        <f t="shared" si="194"/>
        <v>0</v>
      </c>
      <c r="T253" s="184">
        <f t="shared" si="194"/>
        <v>0</v>
      </c>
      <c r="U253" s="184">
        <f t="shared" si="194"/>
        <v>0</v>
      </c>
      <c r="V253" s="185">
        <f t="shared" si="194"/>
        <v>0</v>
      </c>
      <c r="W253" s="183">
        <f t="shared" si="194"/>
        <v>0</v>
      </c>
      <c r="X253" s="184">
        <f t="shared" si="194"/>
        <v>0</v>
      </c>
      <c r="Y253" s="184">
        <f t="shared" si="194"/>
        <v>0</v>
      </c>
      <c r="Z253" s="185">
        <f t="shared" si="194"/>
        <v>0</v>
      </c>
      <c r="AA253" s="183">
        <f t="shared" si="194"/>
        <v>0</v>
      </c>
      <c r="AB253" s="184">
        <f t="shared" si="194"/>
        <v>0</v>
      </c>
      <c r="AC253" s="184">
        <f t="shared" si="194"/>
        <v>0</v>
      </c>
      <c r="AD253" s="185">
        <f t="shared" si="194"/>
        <v>0</v>
      </c>
      <c r="AE253" s="183">
        <f t="shared" si="194"/>
        <v>0</v>
      </c>
      <c r="AF253" s="184">
        <f t="shared" si="194"/>
        <v>0</v>
      </c>
      <c r="AG253" s="184">
        <f t="shared" si="194"/>
        <v>0</v>
      </c>
      <c r="AH253" s="185">
        <f t="shared" si="194"/>
        <v>0</v>
      </c>
      <c r="AI253" s="183">
        <f t="shared" si="194"/>
        <v>0</v>
      </c>
      <c r="AJ253" s="184">
        <f t="shared" si="194"/>
        <v>0</v>
      </c>
      <c r="AK253" s="184">
        <f t="shared" si="194"/>
        <v>0</v>
      </c>
      <c r="AL253" s="185">
        <f t="shared" si="194"/>
        <v>0</v>
      </c>
      <c r="AM253" s="358"/>
      <c r="AN253" s="359"/>
      <c r="AO253" s="359"/>
      <c r="AP253" s="359"/>
      <c r="AQ253" s="183">
        <f t="shared" ref="AQ253:AT253" si="195">AQ254+AQ261+AQ264</f>
        <v>0</v>
      </c>
      <c r="AR253" s="184">
        <f t="shared" si="195"/>
        <v>0</v>
      </c>
      <c r="AS253" s="184">
        <f t="shared" si="195"/>
        <v>0</v>
      </c>
      <c r="AT253" s="185">
        <f t="shared" si="195"/>
        <v>0</v>
      </c>
      <c r="AU253" s="183">
        <f t="shared" si="194"/>
        <v>0</v>
      </c>
      <c r="AV253" s="184">
        <f t="shared" si="194"/>
        <v>0</v>
      </c>
      <c r="AW253" s="184">
        <f t="shared" si="194"/>
        <v>0</v>
      </c>
      <c r="AX253" s="185">
        <f t="shared" si="194"/>
        <v>0</v>
      </c>
      <c r="AY253" s="341">
        <v>0</v>
      </c>
      <c r="AZ253" s="342">
        <v>0</v>
      </c>
      <c r="BA253" s="342">
        <v>0</v>
      </c>
      <c r="BB253" s="340">
        <f>AY253+AZ253+BA253</f>
        <v>0</v>
      </c>
    </row>
    <row r="254" spans="1:54" ht="13.9" hidden="1" customHeight="1" thickBot="1" x14ac:dyDescent="0.25">
      <c r="A254" s="466"/>
      <c r="B254" s="333"/>
      <c r="C254" s="86" t="s">
        <v>50</v>
      </c>
      <c r="D254" s="131">
        <f>D255+D258</f>
        <v>0</v>
      </c>
      <c r="E254" s="369"/>
      <c r="F254" s="161">
        <f t="shared" si="176"/>
        <v>0</v>
      </c>
      <c r="G254" s="57">
        <f t="shared" ref="G254:BB256" si="196">G255+G258</f>
        <v>0</v>
      </c>
      <c r="H254" s="58">
        <f t="shared" si="196"/>
        <v>0</v>
      </c>
      <c r="I254" s="58">
        <f t="shared" si="196"/>
        <v>0</v>
      </c>
      <c r="J254" s="59">
        <f t="shared" si="196"/>
        <v>0</v>
      </c>
      <c r="K254" s="57">
        <f t="shared" si="196"/>
        <v>0</v>
      </c>
      <c r="L254" s="58">
        <f t="shared" si="196"/>
        <v>0</v>
      </c>
      <c r="M254" s="58">
        <f t="shared" si="196"/>
        <v>0</v>
      </c>
      <c r="N254" s="59">
        <f t="shared" si="196"/>
        <v>0</v>
      </c>
      <c r="O254" s="57">
        <f t="shared" si="196"/>
        <v>0</v>
      </c>
      <c r="P254" s="58">
        <f t="shared" si="196"/>
        <v>0</v>
      </c>
      <c r="Q254" s="58">
        <f t="shared" si="196"/>
        <v>0</v>
      </c>
      <c r="R254" s="59">
        <f t="shared" si="196"/>
        <v>0</v>
      </c>
      <c r="S254" s="57">
        <f t="shared" si="196"/>
        <v>0</v>
      </c>
      <c r="T254" s="58">
        <f t="shared" si="196"/>
        <v>0</v>
      </c>
      <c r="U254" s="58">
        <f t="shared" si="196"/>
        <v>0</v>
      </c>
      <c r="V254" s="59">
        <f t="shared" si="196"/>
        <v>0</v>
      </c>
      <c r="W254" s="57">
        <f t="shared" si="196"/>
        <v>0</v>
      </c>
      <c r="X254" s="58">
        <f t="shared" si="196"/>
        <v>0</v>
      </c>
      <c r="Y254" s="58">
        <f t="shared" si="196"/>
        <v>0</v>
      </c>
      <c r="Z254" s="59">
        <f t="shared" si="196"/>
        <v>0</v>
      </c>
      <c r="AA254" s="57">
        <f t="shared" si="196"/>
        <v>0</v>
      </c>
      <c r="AB254" s="58">
        <f t="shared" si="196"/>
        <v>0</v>
      </c>
      <c r="AC254" s="58">
        <f t="shared" si="196"/>
        <v>0</v>
      </c>
      <c r="AD254" s="59">
        <f t="shared" si="196"/>
        <v>0</v>
      </c>
      <c r="AE254" s="57">
        <f t="shared" si="196"/>
        <v>0</v>
      </c>
      <c r="AF254" s="58">
        <f t="shared" si="196"/>
        <v>0</v>
      </c>
      <c r="AG254" s="58">
        <f t="shared" si="196"/>
        <v>0</v>
      </c>
      <c r="AH254" s="59">
        <f t="shared" si="196"/>
        <v>0</v>
      </c>
      <c r="AI254" s="57">
        <f t="shared" si="196"/>
        <v>0</v>
      </c>
      <c r="AJ254" s="58">
        <f t="shared" si="196"/>
        <v>0</v>
      </c>
      <c r="AK254" s="58">
        <f t="shared" si="196"/>
        <v>0</v>
      </c>
      <c r="AL254" s="59">
        <f t="shared" si="196"/>
        <v>0</v>
      </c>
      <c r="AM254" s="370"/>
      <c r="AN254" s="371"/>
      <c r="AO254" s="371"/>
      <c r="AP254" s="371"/>
      <c r="AQ254" s="57">
        <f t="shared" ref="AQ254:AT254" si="197">AQ255+AQ258</f>
        <v>0</v>
      </c>
      <c r="AR254" s="58">
        <f t="shared" si="197"/>
        <v>0</v>
      </c>
      <c r="AS254" s="58">
        <f t="shared" si="197"/>
        <v>0</v>
      </c>
      <c r="AT254" s="59">
        <f t="shared" si="197"/>
        <v>0</v>
      </c>
      <c r="AU254" s="57">
        <f t="shared" si="196"/>
        <v>0</v>
      </c>
      <c r="AV254" s="58">
        <f t="shared" si="196"/>
        <v>0</v>
      </c>
      <c r="AW254" s="58">
        <f t="shared" si="196"/>
        <v>0</v>
      </c>
      <c r="AX254" s="59">
        <f t="shared" si="196"/>
        <v>0</v>
      </c>
      <c r="AY254" s="341">
        <v>0</v>
      </c>
      <c r="AZ254" s="342">
        <v>0</v>
      </c>
      <c r="BA254" s="342">
        <v>0</v>
      </c>
      <c r="BB254" s="340">
        <f>AY254+AZ254+BA254</f>
        <v>0</v>
      </c>
    </row>
    <row r="255" spans="1:54" ht="13.9" hidden="1" customHeight="1" thickTop="1" thickBot="1" x14ac:dyDescent="0.25">
      <c r="A255" s="459" t="s">
        <v>285</v>
      </c>
      <c r="B255" s="406">
        <v>2.2999999999999998</v>
      </c>
      <c r="C255" s="264" t="s">
        <v>286</v>
      </c>
      <c r="D255" s="125">
        <f>SUM(D256:D257)</f>
        <v>0</v>
      </c>
      <c r="E255" s="386"/>
      <c r="F255" s="161">
        <f t="shared" si="176"/>
        <v>0</v>
      </c>
      <c r="G255" s="104">
        <f t="shared" ref="G255:BB257" si="198">SUM(G256:G257)</f>
        <v>0</v>
      </c>
      <c r="H255" s="50">
        <f t="shared" si="198"/>
        <v>0</v>
      </c>
      <c r="I255" s="50">
        <f t="shared" si="198"/>
        <v>0</v>
      </c>
      <c r="J255" s="47">
        <f t="shared" si="198"/>
        <v>0</v>
      </c>
      <c r="K255" s="104">
        <f t="shared" si="198"/>
        <v>0</v>
      </c>
      <c r="L255" s="50">
        <f t="shared" si="198"/>
        <v>0</v>
      </c>
      <c r="M255" s="50">
        <f t="shared" si="198"/>
        <v>0</v>
      </c>
      <c r="N255" s="47">
        <f t="shared" si="198"/>
        <v>0</v>
      </c>
      <c r="O255" s="104">
        <f t="shared" si="198"/>
        <v>0</v>
      </c>
      <c r="P255" s="50">
        <f t="shared" si="198"/>
        <v>0</v>
      </c>
      <c r="Q255" s="50">
        <f t="shared" si="198"/>
        <v>0</v>
      </c>
      <c r="R255" s="47">
        <f t="shared" si="198"/>
        <v>0</v>
      </c>
      <c r="S255" s="104">
        <f t="shared" si="198"/>
        <v>0</v>
      </c>
      <c r="T255" s="50">
        <f t="shared" si="198"/>
        <v>0</v>
      </c>
      <c r="U255" s="50">
        <f t="shared" si="198"/>
        <v>0</v>
      </c>
      <c r="V255" s="47">
        <f t="shared" si="198"/>
        <v>0</v>
      </c>
      <c r="W255" s="104">
        <f t="shared" si="198"/>
        <v>0</v>
      </c>
      <c r="X255" s="50">
        <f t="shared" si="198"/>
        <v>0</v>
      </c>
      <c r="Y255" s="50">
        <f t="shared" si="198"/>
        <v>0</v>
      </c>
      <c r="Z255" s="47">
        <f t="shared" si="198"/>
        <v>0</v>
      </c>
      <c r="AA255" s="104">
        <f t="shared" si="198"/>
        <v>0</v>
      </c>
      <c r="AB255" s="50">
        <f t="shared" si="198"/>
        <v>0</v>
      </c>
      <c r="AC255" s="50">
        <f t="shared" si="198"/>
        <v>0</v>
      </c>
      <c r="AD255" s="47">
        <f t="shared" si="198"/>
        <v>0</v>
      </c>
      <c r="AE255" s="104">
        <f t="shared" si="198"/>
        <v>0</v>
      </c>
      <c r="AF255" s="50">
        <f t="shared" si="198"/>
        <v>0</v>
      </c>
      <c r="AG255" s="50">
        <f t="shared" si="198"/>
        <v>0</v>
      </c>
      <c r="AH255" s="47">
        <f t="shared" si="198"/>
        <v>0</v>
      </c>
      <c r="AI255" s="104">
        <f t="shared" si="198"/>
        <v>0</v>
      </c>
      <c r="AJ255" s="50">
        <f t="shared" si="198"/>
        <v>0</v>
      </c>
      <c r="AK255" s="50">
        <f t="shared" si="198"/>
        <v>0</v>
      </c>
      <c r="AL255" s="47">
        <f t="shared" si="198"/>
        <v>0</v>
      </c>
      <c r="AM255" s="274"/>
      <c r="AN255" s="125"/>
      <c r="AO255" s="125"/>
      <c r="AP255" s="125"/>
      <c r="AQ255" s="104">
        <f t="shared" ref="AQ255:AT255" si="199">SUM(AQ256:AQ257)</f>
        <v>0</v>
      </c>
      <c r="AR255" s="50">
        <f t="shared" si="199"/>
        <v>0</v>
      </c>
      <c r="AS255" s="50">
        <f t="shared" si="199"/>
        <v>0</v>
      </c>
      <c r="AT255" s="47">
        <f t="shared" si="199"/>
        <v>0</v>
      </c>
      <c r="AU255" s="104">
        <f t="shared" si="198"/>
        <v>0</v>
      </c>
      <c r="AV255" s="50">
        <f t="shared" si="198"/>
        <v>0</v>
      </c>
      <c r="AW255" s="50">
        <f t="shared" si="198"/>
        <v>0</v>
      </c>
      <c r="AX255" s="47">
        <f t="shared" si="198"/>
        <v>0</v>
      </c>
      <c r="AY255" s="372">
        <f t="shared" si="194"/>
        <v>0</v>
      </c>
      <c r="AZ255" s="373">
        <f t="shared" si="194"/>
        <v>0</v>
      </c>
      <c r="BA255" s="373">
        <f t="shared" si="194"/>
        <v>0</v>
      </c>
      <c r="BB255" s="374">
        <f t="shared" si="194"/>
        <v>0</v>
      </c>
    </row>
    <row r="256" spans="1:54" ht="13.9" hidden="1" customHeight="1" x14ac:dyDescent="0.2">
      <c r="A256" s="467"/>
      <c r="B256" s="188" t="s">
        <v>49</v>
      </c>
      <c r="C256" s="140" t="s">
        <v>287</v>
      </c>
      <c r="D256" s="142">
        <v>0</v>
      </c>
      <c r="E256" s="177">
        <v>10.544700000000001</v>
      </c>
      <c r="F256" s="161">
        <f t="shared" si="176"/>
        <v>0</v>
      </c>
      <c r="G256" s="143">
        <v>0</v>
      </c>
      <c r="H256" s="144">
        <v>0</v>
      </c>
      <c r="I256" s="144">
        <v>0</v>
      </c>
      <c r="J256" s="47">
        <f>G256+H256+I256</f>
        <v>0</v>
      </c>
      <c r="K256" s="143">
        <v>0</v>
      </c>
      <c r="L256" s="144">
        <v>0</v>
      </c>
      <c r="M256" s="144">
        <v>0</v>
      </c>
      <c r="N256" s="47">
        <f>K256+L256+M256</f>
        <v>0</v>
      </c>
      <c r="O256" s="143">
        <v>0</v>
      </c>
      <c r="P256" s="144">
        <v>0</v>
      </c>
      <c r="Q256" s="144">
        <v>0</v>
      </c>
      <c r="R256" s="47">
        <f>O256+P256+Q256</f>
        <v>0</v>
      </c>
      <c r="S256" s="143">
        <v>0</v>
      </c>
      <c r="T256" s="144">
        <v>0</v>
      </c>
      <c r="U256" s="144">
        <v>0</v>
      </c>
      <c r="V256" s="47">
        <f>S256+T256+U256</f>
        <v>0</v>
      </c>
      <c r="W256" s="143">
        <v>0</v>
      </c>
      <c r="X256" s="144">
        <v>0</v>
      </c>
      <c r="Y256" s="144">
        <v>0</v>
      </c>
      <c r="Z256" s="47">
        <f>W256+X256+Y256</f>
        <v>0</v>
      </c>
      <c r="AA256" s="143">
        <v>0</v>
      </c>
      <c r="AB256" s="144">
        <v>0</v>
      </c>
      <c r="AC256" s="144">
        <v>0</v>
      </c>
      <c r="AD256" s="47">
        <f>AA256+AB256+AC256</f>
        <v>0</v>
      </c>
      <c r="AE256" s="143">
        <v>0</v>
      </c>
      <c r="AF256" s="144">
        <v>0</v>
      </c>
      <c r="AG256" s="144">
        <v>0</v>
      </c>
      <c r="AH256" s="47">
        <f>AE256+AF256+AG256</f>
        <v>0</v>
      </c>
      <c r="AI256" s="143">
        <v>0</v>
      </c>
      <c r="AJ256" s="144">
        <v>0</v>
      </c>
      <c r="AK256" s="144">
        <v>0</v>
      </c>
      <c r="AL256" s="47">
        <f>AI256+AJ256+AK256</f>
        <v>0</v>
      </c>
      <c r="AM256" s="274"/>
      <c r="AN256" s="125"/>
      <c r="AO256" s="125"/>
      <c r="AP256" s="125"/>
      <c r="AQ256" s="143">
        <v>0</v>
      </c>
      <c r="AR256" s="144">
        <v>0</v>
      </c>
      <c r="AS256" s="144">
        <v>0</v>
      </c>
      <c r="AT256" s="47">
        <f>AQ256+AR256+AS256</f>
        <v>0</v>
      </c>
      <c r="AU256" s="143">
        <v>0</v>
      </c>
      <c r="AV256" s="144">
        <v>0</v>
      </c>
      <c r="AW256" s="144">
        <v>0</v>
      </c>
      <c r="AX256" s="47">
        <f>AU256+AV256+AW256</f>
        <v>0</v>
      </c>
      <c r="AY256" s="378">
        <f t="shared" si="196"/>
        <v>0</v>
      </c>
      <c r="AZ256" s="379">
        <f t="shared" si="196"/>
        <v>0</v>
      </c>
      <c r="BA256" s="379">
        <f t="shared" si="196"/>
        <v>0</v>
      </c>
      <c r="BB256" s="380">
        <f t="shared" si="196"/>
        <v>0</v>
      </c>
    </row>
    <row r="257" spans="1:54" ht="13.9" hidden="1" customHeight="1" x14ac:dyDescent="0.2">
      <c r="A257" s="467"/>
      <c r="B257" s="333" t="s">
        <v>288</v>
      </c>
      <c r="C257" s="140" t="s">
        <v>289</v>
      </c>
      <c r="D257" s="142">
        <v>0</v>
      </c>
      <c r="E257" s="178"/>
      <c r="F257" s="161">
        <f t="shared" si="176"/>
        <v>0</v>
      </c>
      <c r="G257" s="143">
        <v>0</v>
      </c>
      <c r="H257" s="144">
        <v>0</v>
      </c>
      <c r="I257" s="144">
        <v>0</v>
      </c>
      <c r="J257" s="47">
        <f>G257+H257+I257</f>
        <v>0</v>
      </c>
      <c r="K257" s="143">
        <v>0</v>
      </c>
      <c r="L257" s="144">
        <v>0</v>
      </c>
      <c r="M257" s="144">
        <v>0</v>
      </c>
      <c r="N257" s="47">
        <f>K257+L257+M257</f>
        <v>0</v>
      </c>
      <c r="O257" s="143">
        <v>0</v>
      </c>
      <c r="P257" s="144">
        <v>0</v>
      </c>
      <c r="Q257" s="144">
        <v>0</v>
      </c>
      <c r="R257" s="47">
        <f>O257+P257+Q257</f>
        <v>0</v>
      </c>
      <c r="S257" s="143">
        <v>0</v>
      </c>
      <c r="T257" s="144">
        <v>0</v>
      </c>
      <c r="U257" s="144">
        <v>0</v>
      </c>
      <c r="V257" s="47">
        <f>S257+T257+U257</f>
        <v>0</v>
      </c>
      <c r="W257" s="143">
        <v>0</v>
      </c>
      <c r="X257" s="144">
        <v>0</v>
      </c>
      <c r="Y257" s="144">
        <v>0</v>
      </c>
      <c r="Z257" s="47">
        <f>W257+X257+Y257</f>
        <v>0</v>
      </c>
      <c r="AA257" s="143">
        <v>0</v>
      </c>
      <c r="AB257" s="144">
        <v>0</v>
      </c>
      <c r="AC257" s="144">
        <v>0</v>
      </c>
      <c r="AD257" s="47">
        <f>AA257+AB257+AC257</f>
        <v>0</v>
      </c>
      <c r="AE257" s="143">
        <v>0</v>
      </c>
      <c r="AF257" s="144">
        <v>0</v>
      </c>
      <c r="AG257" s="144">
        <v>0</v>
      </c>
      <c r="AH257" s="47">
        <f>AE257+AF257+AG257</f>
        <v>0</v>
      </c>
      <c r="AI257" s="143">
        <v>0</v>
      </c>
      <c r="AJ257" s="144">
        <v>0</v>
      </c>
      <c r="AK257" s="144">
        <v>0</v>
      </c>
      <c r="AL257" s="47">
        <f>AI257+AJ257+AK257</f>
        <v>0</v>
      </c>
      <c r="AM257" s="274"/>
      <c r="AN257" s="125"/>
      <c r="AO257" s="125"/>
      <c r="AP257" s="125"/>
      <c r="AQ257" s="143">
        <v>0</v>
      </c>
      <c r="AR257" s="144">
        <v>0</v>
      </c>
      <c r="AS257" s="144">
        <v>0</v>
      </c>
      <c r="AT257" s="47">
        <f>AQ257+AR257+AS257</f>
        <v>0</v>
      </c>
      <c r="AU257" s="143">
        <v>0</v>
      </c>
      <c r="AV257" s="144">
        <v>0</v>
      </c>
      <c r="AW257" s="144">
        <v>0</v>
      </c>
      <c r="AX257" s="47">
        <f>AU257+AV257+AW257</f>
        <v>0</v>
      </c>
      <c r="AY257" s="381">
        <f t="shared" si="198"/>
        <v>0</v>
      </c>
      <c r="AZ257" s="339">
        <f t="shared" si="198"/>
        <v>0</v>
      </c>
      <c r="BA257" s="339">
        <f t="shared" si="198"/>
        <v>0</v>
      </c>
      <c r="BB257" s="382">
        <f t="shared" si="198"/>
        <v>0</v>
      </c>
    </row>
    <row r="258" spans="1:54" ht="13.9" hidden="1" customHeight="1" x14ac:dyDescent="0.2">
      <c r="A258" s="467"/>
      <c r="B258" s="302"/>
      <c r="C258" s="407" t="s">
        <v>290</v>
      </c>
      <c r="D258" s="348">
        <f>SUM(D259:D260)</f>
        <v>0</v>
      </c>
      <c r="E258" s="408"/>
      <c r="F258" s="161">
        <f t="shared" si="176"/>
        <v>0</v>
      </c>
      <c r="G258" s="135">
        <f t="shared" ref="G258:BB260" si="200">SUM(G259:G260)</f>
        <v>0</v>
      </c>
      <c r="H258" s="84">
        <f t="shared" si="200"/>
        <v>0</v>
      </c>
      <c r="I258" s="84">
        <f t="shared" si="200"/>
        <v>0</v>
      </c>
      <c r="J258" s="136">
        <f t="shared" si="200"/>
        <v>0</v>
      </c>
      <c r="K258" s="135">
        <f t="shared" si="200"/>
        <v>0</v>
      </c>
      <c r="L258" s="84">
        <f t="shared" si="200"/>
        <v>0</v>
      </c>
      <c r="M258" s="84">
        <f t="shared" si="200"/>
        <v>0</v>
      </c>
      <c r="N258" s="136">
        <f t="shared" si="200"/>
        <v>0</v>
      </c>
      <c r="O258" s="135">
        <f t="shared" si="200"/>
        <v>0</v>
      </c>
      <c r="P258" s="84">
        <f t="shared" si="200"/>
        <v>0</v>
      </c>
      <c r="Q258" s="84">
        <f t="shared" si="200"/>
        <v>0</v>
      </c>
      <c r="R258" s="136">
        <f t="shared" si="200"/>
        <v>0</v>
      </c>
      <c r="S258" s="135">
        <f t="shared" si="200"/>
        <v>0</v>
      </c>
      <c r="T258" s="84">
        <f t="shared" si="200"/>
        <v>0</v>
      </c>
      <c r="U258" s="84">
        <f t="shared" si="200"/>
        <v>0</v>
      </c>
      <c r="V258" s="136">
        <f t="shared" si="200"/>
        <v>0</v>
      </c>
      <c r="W258" s="135">
        <f t="shared" si="200"/>
        <v>0</v>
      </c>
      <c r="X258" s="84">
        <f t="shared" si="200"/>
        <v>0</v>
      </c>
      <c r="Y258" s="84">
        <f t="shared" si="200"/>
        <v>0</v>
      </c>
      <c r="Z258" s="136">
        <f t="shared" si="200"/>
        <v>0</v>
      </c>
      <c r="AA258" s="135">
        <f t="shared" si="200"/>
        <v>0</v>
      </c>
      <c r="AB258" s="84">
        <f t="shared" si="200"/>
        <v>0</v>
      </c>
      <c r="AC258" s="84">
        <f t="shared" si="200"/>
        <v>0</v>
      </c>
      <c r="AD258" s="136">
        <f t="shared" si="200"/>
        <v>0</v>
      </c>
      <c r="AE258" s="135">
        <f t="shared" si="200"/>
        <v>0</v>
      </c>
      <c r="AF258" s="84">
        <f t="shared" si="200"/>
        <v>0</v>
      </c>
      <c r="AG258" s="84">
        <f t="shared" si="200"/>
        <v>0</v>
      </c>
      <c r="AH258" s="136">
        <f t="shared" si="200"/>
        <v>0</v>
      </c>
      <c r="AI258" s="135">
        <f t="shared" si="200"/>
        <v>0</v>
      </c>
      <c r="AJ258" s="84">
        <f t="shared" si="200"/>
        <v>0</v>
      </c>
      <c r="AK258" s="84">
        <f t="shared" si="200"/>
        <v>0</v>
      </c>
      <c r="AL258" s="136">
        <f t="shared" si="200"/>
        <v>0</v>
      </c>
      <c r="AM258" s="301"/>
      <c r="AN258" s="348"/>
      <c r="AO258" s="348"/>
      <c r="AP258" s="348"/>
      <c r="AQ258" s="135">
        <f t="shared" ref="AQ258:AT258" si="201">SUM(AQ259:AQ260)</f>
        <v>0</v>
      </c>
      <c r="AR258" s="84">
        <f t="shared" si="201"/>
        <v>0</v>
      </c>
      <c r="AS258" s="84">
        <f t="shared" si="201"/>
        <v>0</v>
      </c>
      <c r="AT258" s="136">
        <f t="shared" si="201"/>
        <v>0</v>
      </c>
      <c r="AU258" s="135">
        <f t="shared" si="200"/>
        <v>0</v>
      </c>
      <c r="AV258" s="84">
        <f t="shared" si="200"/>
        <v>0</v>
      </c>
      <c r="AW258" s="84">
        <f t="shared" si="200"/>
        <v>0</v>
      </c>
      <c r="AX258" s="136">
        <f t="shared" si="200"/>
        <v>0</v>
      </c>
      <c r="AY258" s="341">
        <v>0</v>
      </c>
      <c r="AZ258" s="342">
        <v>0</v>
      </c>
      <c r="BA258" s="342">
        <v>0</v>
      </c>
      <c r="BB258" s="382">
        <f>AY258+AZ258+BA258</f>
        <v>0</v>
      </c>
    </row>
    <row r="259" spans="1:54" ht="13.9" hidden="1" customHeight="1" x14ac:dyDescent="0.2">
      <c r="A259" s="467"/>
      <c r="B259" s="302"/>
      <c r="C259" s="140" t="s">
        <v>208</v>
      </c>
      <c r="D259" s="142">
        <v>0</v>
      </c>
      <c r="E259" s="177">
        <v>10.544700000000001</v>
      </c>
      <c r="F259" s="161">
        <f t="shared" si="176"/>
        <v>0</v>
      </c>
      <c r="G259" s="143">
        <v>0</v>
      </c>
      <c r="H259" s="144">
        <v>0</v>
      </c>
      <c r="I259" s="144">
        <v>0</v>
      </c>
      <c r="J259" s="47">
        <f>G259+H259+I259</f>
        <v>0</v>
      </c>
      <c r="K259" s="143">
        <v>0</v>
      </c>
      <c r="L259" s="144">
        <v>0</v>
      </c>
      <c r="M259" s="144">
        <v>0</v>
      </c>
      <c r="N259" s="47">
        <f>K259+L259+M259</f>
        <v>0</v>
      </c>
      <c r="O259" s="143">
        <v>0</v>
      </c>
      <c r="P259" s="144">
        <v>0</v>
      </c>
      <c r="Q259" s="144">
        <v>0</v>
      </c>
      <c r="R259" s="47">
        <f>O259+P259+Q259</f>
        <v>0</v>
      </c>
      <c r="S259" s="143">
        <v>0</v>
      </c>
      <c r="T259" s="144">
        <v>0</v>
      </c>
      <c r="U259" s="144">
        <v>0</v>
      </c>
      <c r="V259" s="47">
        <f>S259+T259+U259</f>
        <v>0</v>
      </c>
      <c r="W259" s="143">
        <v>0</v>
      </c>
      <c r="X259" s="144">
        <v>0</v>
      </c>
      <c r="Y259" s="144">
        <v>0</v>
      </c>
      <c r="Z259" s="47">
        <f>W259+X259+Y259</f>
        <v>0</v>
      </c>
      <c r="AA259" s="143">
        <v>0</v>
      </c>
      <c r="AB259" s="144">
        <v>0</v>
      </c>
      <c r="AC259" s="144">
        <v>0</v>
      </c>
      <c r="AD259" s="47">
        <f>AA259+AB259+AC259</f>
        <v>0</v>
      </c>
      <c r="AE259" s="143">
        <v>0</v>
      </c>
      <c r="AF259" s="144">
        <v>0</v>
      </c>
      <c r="AG259" s="144">
        <v>0</v>
      </c>
      <c r="AH259" s="47">
        <f>AE259+AF259+AG259</f>
        <v>0</v>
      </c>
      <c r="AI259" s="143">
        <v>0</v>
      </c>
      <c r="AJ259" s="144">
        <v>0</v>
      </c>
      <c r="AK259" s="144">
        <v>0</v>
      </c>
      <c r="AL259" s="47">
        <f>AI259+AJ259+AK259</f>
        <v>0</v>
      </c>
      <c r="AM259" s="274"/>
      <c r="AN259" s="125"/>
      <c r="AO259" s="125"/>
      <c r="AP259" s="125"/>
      <c r="AQ259" s="143">
        <v>0</v>
      </c>
      <c r="AR259" s="144">
        <v>0</v>
      </c>
      <c r="AS259" s="144">
        <v>0</v>
      </c>
      <c r="AT259" s="47">
        <f>AQ259+AR259+AS259</f>
        <v>0</v>
      </c>
      <c r="AU259" s="143">
        <v>0</v>
      </c>
      <c r="AV259" s="144">
        <v>0</v>
      </c>
      <c r="AW259" s="144">
        <v>0</v>
      </c>
      <c r="AX259" s="47">
        <f>AU259+AV259+AW259</f>
        <v>0</v>
      </c>
      <c r="AY259" s="341">
        <v>0</v>
      </c>
      <c r="AZ259" s="342">
        <v>0</v>
      </c>
      <c r="BA259" s="342">
        <v>0</v>
      </c>
      <c r="BB259" s="382">
        <f>AY259+AZ259+BA259</f>
        <v>0</v>
      </c>
    </row>
    <row r="260" spans="1:54" ht="13.9" hidden="1" customHeight="1" thickBot="1" x14ac:dyDescent="0.25">
      <c r="A260" s="467"/>
      <c r="B260" s="74" t="s">
        <v>291</v>
      </c>
      <c r="C260" s="140" t="s">
        <v>210</v>
      </c>
      <c r="D260" s="142">
        <v>0</v>
      </c>
      <c r="E260" s="178"/>
      <c r="F260" s="161">
        <f t="shared" si="176"/>
        <v>0</v>
      </c>
      <c r="G260" s="143">
        <v>0</v>
      </c>
      <c r="H260" s="144">
        <v>0</v>
      </c>
      <c r="I260" s="144">
        <v>0</v>
      </c>
      <c r="J260" s="47">
        <f>G260+H260+I260</f>
        <v>0</v>
      </c>
      <c r="K260" s="143">
        <v>0</v>
      </c>
      <c r="L260" s="144">
        <v>0</v>
      </c>
      <c r="M260" s="144">
        <v>0</v>
      </c>
      <c r="N260" s="47">
        <f>K260+L260+M260</f>
        <v>0</v>
      </c>
      <c r="O260" s="143">
        <v>0</v>
      </c>
      <c r="P260" s="144">
        <v>0</v>
      </c>
      <c r="Q260" s="144">
        <v>0</v>
      </c>
      <c r="R260" s="47">
        <f>O260+P260+Q260</f>
        <v>0</v>
      </c>
      <c r="S260" s="143">
        <v>0</v>
      </c>
      <c r="T260" s="144">
        <v>0</v>
      </c>
      <c r="U260" s="144">
        <v>0</v>
      </c>
      <c r="V260" s="47">
        <f>S260+T260+U260</f>
        <v>0</v>
      </c>
      <c r="W260" s="143">
        <v>0</v>
      </c>
      <c r="X260" s="144">
        <v>0</v>
      </c>
      <c r="Y260" s="144">
        <v>0</v>
      </c>
      <c r="Z260" s="47">
        <f>W260+X260+Y260</f>
        <v>0</v>
      </c>
      <c r="AA260" s="143">
        <v>0</v>
      </c>
      <c r="AB260" s="144">
        <v>0</v>
      </c>
      <c r="AC260" s="144">
        <v>0</v>
      </c>
      <c r="AD260" s="47">
        <f>AA260+AB260+AC260</f>
        <v>0</v>
      </c>
      <c r="AE260" s="143">
        <v>0</v>
      </c>
      <c r="AF260" s="144">
        <v>0</v>
      </c>
      <c r="AG260" s="144">
        <v>0</v>
      </c>
      <c r="AH260" s="47">
        <f>AE260+AF260+AG260</f>
        <v>0</v>
      </c>
      <c r="AI260" s="143">
        <v>0</v>
      </c>
      <c r="AJ260" s="144">
        <v>0</v>
      </c>
      <c r="AK260" s="144">
        <v>0</v>
      </c>
      <c r="AL260" s="47">
        <f>AI260+AJ260+AK260</f>
        <v>0</v>
      </c>
      <c r="AM260" s="409"/>
      <c r="AN260" s="125"/>
      <c r="AO260" s="125"/>
      <c r="AP260" s="125"/>
      <c r="AQ260" s="143">
        <v>0</v>
      </c>
      <c r="AR260" s="144">
        <v>0</v>
      </c>
      <c r="AS260" s="144">
        <v>0</v>
      </c>
      <c r="AT260" s="47">
        <f>AQ260+AR260+AS260</f>
        <v>0</v>
      </c>
      <c r="AU260" s="143">
        <v>0</v>
      </c>
      <c r="AV260" s="144">
        <v>0</v>
      </c>
      <c r="AW260" s="144">
        <v>0</v>
      </c>
      <c r="AX260" s="47">
        <f>AU260+AV260+AW260</f>
        <v>0</v>
      </c>
      <c r="AY260" s="352">
        <f t="shared" si="200"/>
        <v>0</v>
      </c>
      <c r="AZ260" s="353">
        <f t="shared" si="200"/>
        <v>0</v>
      </c>
      <c r="BA260" s="353">
        <f t="shared" si="200"/>
        <v>0</v>
      </c>
      <c r="BB260" s="354">
        <f t="shared" si="200"/>
        <v>0</v>
      </c>
    </row>
    <row r="261" spans="1:54" ht="13.9" hidden="1" customHeight="1" x14ac:dyDescent="0.2">
      <c r="A261" s="467"/>
      <c r="B261" s="302"/>
      <c r="C261" s="128" t="s">
        <v>38</v>
      </c>
      <c r="D261" s="410">
        <f>SUM(D262:D263)</f>
        <v>0</v>
      </c>
      <c r="E261" s="411"/>
      <c r="F261" s="161">
        <f t="shared" si="176"/>
        <v>0</v>
      </c>
      <c r="G261" s="412">
        <f t="shared" ref="G261:BB263" si="202">SUM(G262:G263)</f>
        <v>0</v>
      </c>
      <c r="H261" s="413">
        <f t="shared" si="202"/>
        <v>0</v>
      </c>
      <c r="I261" s="413">
        <f t="shared" si="202"/>
        <v>0</v>
      </c>
      <c r="J261" s="414">
        <f t="shared" si="202"/>
        <v>0</v>
      </c>
      <c r="K261" s="412">
        <f t="shared" si="202"/>
        <v>0</v>
      </c>
      <c r="L261" s="413">
        <f t="shared" si="202"/>
        <v>0</v>
      </c>
      <c r="M261" s="413">
        <f t="shared" si="202"/>
        <v>0</v>
      </c>
      <c r="N261" s="414">
        <f t="shared" si="202"/>
        <v>0</v>
      </c>
      <c r="O261" s="412">
        <f t="shared" si="202"/>
        <v>0</v>
      </c>
      <c r="P261" s="413">
        <f t="shared" si="202"/>
        <v>0</v>
      </c>
      <c r="Q261" s="413">
        <f t="shared" si="202"/>
        <v>0</v>
      </c>
      <c r="R261" s="414">
        <f t="shared" si="202"/>
        <v>0</v>
      </c>
      <c r="S261" s="412">
        <f t="shared" si="202"/>
        <v>0</v>
      </c>
      <c r="T261" s="413">
        <f t="shared" si="202"/>
        <v>0</v>
      </c>
      <c r="U261" s="413">
        <f t="shared" si="202"/>
        <v>0</v>
      </c>
      <c r="V261" s="414">
        <f t="shared" si="202"/>
        <v>0</v>
      </c>
      <c r="W261" s="412">
        <f t="shared" si="202"/>
        <v>0</v>
      </c>
      <c r="X261" s="413">
        <f t="shared" si="202"/>
        <v>0</v>
      </c>
      <c r="Y261" s="413">
        <f t="shared" si="202"/>
        <v>0</v>
      </c>
      <c r="Z261" s="414">
        <f t="shared" si="202"/>
        <v>0</v>
      </c>
      <c r="AA261" s="412">
        <f t="shared" si="202"/>
        <v>0</v>
      </c>
      <c r="AB261" s="413">
        <f t="shared" si="202"/>
        <v>0</v>
      </c>
      <c r="AC261" s="413">
        <f t="shared" si="202"/>
        <v>0</v>
      </c>
      <c r="AD261" s="414">
        <f t="shared" si="202"/>
        <v>0</v>
      </c>
      <c r="AE261" s="412">
        <f t="shared" si="202"/>
        <v>0</v>
      </c>
      <c r="AF261" s="413">
        <f t="shared" si="202"/>
        <v>0</v>
      </c>
      <c r="AG261" s="413">
        <f t="shared" si="202"/>
        <v>0</v>
      </c>
      <c r="AH261" s="414">
        <f t="shared" si="202"/>
        <v>0</v>
      </c>
      <c r="AI261" s="412">
        <f t="shared" si="202"/>
        <v>0</v>
      </c>
      <c r="AJ261" s="413">
        <f t="shared" si="202"/>
        <v>0</v>
      </c>
      <c r="AK261" s="413">
        <f t="shared" si="202"/>
        <v>0</v>
      </c>
      <c r="AL261" s="414">
        <f t="shared" si="202"/>
        <v>0</v>
      </c>
      <c r="AM261" s="410"/>
      <c r="AN261" s="410"/>
      <c r="AO261" s="410"/>
      <c r="AP261" s="410"/>
      <c r="AQ261" s="412">
        <f t="shared" ref="AQ261:AT261" si="203">SUM(AQ262:AQ263)</f>
        <v>0</v>
      </c>
      <c r="AR261" s="413">
        <f t="shared" si="203"/>
        <v>0</v>
      </c>
      <c r="AS261" s="413">
        <f t="shared" si="203"/>
        <v>0</v>
      </c>
      <c r="AT261" s="414">
        <f t="shared" si="203"/>
        <v>0</v>
      </c>
      <c r="AU261" s="412">
        <f t="shared" si="202"/>
        <v>0</v>
      </c>
      <c r="AV261" s="413">
        <f t="shared" si="202"/>
        <v>0</v>
      </c>
      <c r="AW261" s="413">
        <f t="shared" si="202"/>
        <v>0</v>
      </c>
      <c r="AX261" s="414">
        <f t="shared" si="202"/>
        <v>0</v>
      </c>
      <c r="AY261" s="341">
        <v>0</v>
      </c>
      <c r="AZ261" s="342">
        <v>0</v>
      </c>
      <c r="BA261" s="342">
        <v>0</v>
      </c>
      <c r="BB261" s="382">
        <f>AY261+AZ261+BA261</f>
        <v>0</v>
      </c>
    </row>
    <row r="262" spans="1:54" ht="13.9" hidden="1" customHeight="1" thickBot="1" x14ac:dyDescent="0.25">
      <c r="A262" s="468"/>
      <c r="B262" s="302"/>
      <c r="C262" s="140" t="s">
        <v>266</v>
      </c>
      <c r="D262" s="142">
        <v>0</v>
      </c>
      <c r="E262" s="177">
        <v>10.544700000000001</v>
      </c>
      <c r="F262" s="161">
        <f t="shared" si="176"/>
        <v>0</v>
      </c>
      <c r="G262" s="143">
        <v>0</v>
      </c>
      <c r="H262" s="144">
        <v>0</v>
      </c>
      <c r="I262" s="144">
        <v>0</v>
      </c>
      <c r="J262" s="47">
        <f>G262+H262+I262</f>
        <v>0</v>
      </c>
      <c r="K262" s="143">
        <v>0</v>
      </c>
      <c r="L262" s="144">
        <v>0</v>
      </c>
      <c r="M262" s="144">
        <v>0</v>
      </c>
      <c r="N262" s="47">
        <f>K262+L262+M262</f>
        <v>0</v>
      </c>
      <c r="O262" s="143">
        <v>0</v>
      </c>
      <c r="P262" s="144">
        <v>0</v>
      </c>
      <c r="Q262" s="144">
        <v>0</v>
      </c>
      <c r="R262" s="47">
        <f>O262+P262+Q262</f>
        <v>0</v>
      </c>
      <c r="S262" s="143">
        <v>0</v>
      </c>
      <c r="T262" s="144">
        <v>0</v>
      </c>
      <c r="U262" s="144">
        <v>0</v>
      </c>
      <c r="V262" s="47">
        <f>S262+T262+U262</f>
        <v>0</v>
      </c>
      <c r="W262" s="143">
        <v>0</v>
      </c>
      <c r="X262" s="144">
        <v>0</v>
      </c>
      <c r="Y262" s="144">
        <v>0</v>
      </c>
      <c r="Z262" s="47">
        <f>W262+X262+Y262</f>
        <v>0</v>
      </c>
      <c r="AA262" s="143">
        <v>0</v>
      </c>
      <c r="AB262" s="144">
        <v>0</v>
      </c>
      <c r="AC262" s="144">
        <v>0</v>
      </c>
      <c r="AD262" s="47">
        <f>AA262+AB262+AC262</f>
        <v>0</v>
      </c>
      <c r="AE262" s="143">
        <v>0</v>
      </c>
      <c r="AF262" s="144">
        <v>0</v>
      </c>
      <c r="AG262" s="144">
        <v>0</v>
      </c>
      <c r="AH262" s="47">
        <f>AE262+AF262+AG262</f>
        <v>0</v>
      </c>
      <c r="AI262" s="143">
        <v>0</v>
      </c>
      <c r="AJ262" s="144">
        <v>0</v>
      </c>
      <c r="AK262" s="144">
        <v>0</v>
      </c>
      <c r="AL262" s="47">
        <f>AI262+AJ262+AK262</f>
        <v>0</v>
      </c>
      <c r="AM262" s="125"/>
      <c r="AN262" s="125"/>
      <c r="AO262" s="125"/>
      <c r="AP262" s="125"/>
      <c r="AQ262" s="143">
        <v>0</v>
      </c>
      <c r="AR262" s="144">
        <v>0</v>
      </c>
      <c r="AS262" s="144">
        <v>0</v>
      </c>
      <c r="AT262" s="47">
        <f>AQ262+AR262+AS262</f>
        <v>0</v>
      </c>
      <c r="AU262" s="143">
        <v>0</v>
      </c>
      <c r="AV262" s="144">
        <v>0</v>
      </c>
      <c r="AW262" s="144">
        <v>0</v>
      </c>
      <c r="AX262" s="47">
        <f>AU262+AV262+AW262</f>
        <v>0</v>
      </c>
      <c r="AY262" s="341">
        <v>0</v>
      </c>
      <c r="AZ262" s="342">
        <v>0</v>
      </c>
      <c r="BA262" s="342">
        <v>0</v>
      </c>
      <c r="BB262" s="382">
        <f>AY262+AZ262+BA262</f>
        <v>0</v>
      </c>
    </row>
    <row r="263" spans="1:54" ht="13.9" hidden="1" customHeight="1" thickTop="1" thickBot="1" x14ac:dyDescent="0.25">
      <c r="A263" s="449" t="s">
        <v>292</v>
      </c>
      <c r="B263" s="127" t="s">
        <v>51</v>
      </c>
      <c r="C263" s="140" t="s">
        <v>268</v>
      </c>
      <c r="D263" s="142">
        <v>0</v>
      </c>
      <c r="E263" s="178"/>
      <c r="F263" s="161">
        <f t="shared" si="176"/>
        <v>0</v>
      </c>
      <c r="G263" s="143">
        <v>0</v>
      </c>
      <c r="H263" s="144">
        <v>0</v>
      </c>
      <c r="I263" s="144">
        <v>0</v>
      </c>
      <c r="J263" s="47">
        <f>G263+H263+I263</f>
        <v>0</v>
      </c>
      <c r="K263" s="143">
        <v>0</v>
      </c>
      <c r="L263" s="144">
        <v>0</v>
      </c>
      <c r="M263" s="144">
        <v>0</v>
      </c>
      <c r="N263" s="47">
        <f>K263+L263+M263</f>
        <v>0</v>
      </c>
      <c r="O263" s="143">
        <v>0</v>
      </c>
      <c r="P263" s="144">
        <v>0</v>
      </c>
      <c r="Q263" s="144">
        <v>0</v>
      </c>
      <c r="R263" s="47">
        <f>O263+P263+Q263</f>
        <v>0</v>
      </c>
      <c r="S263" s="143">
        <v>0</v>
      </c>
      <c r="T263" s="144">
        <v>0</v>
      </c>
      <c r="U263" s="144">
        <v>0</v>
      </c>
      <c r="V263" s="47">
        <f>S263+T263+U263</f>
        <v>0</v>
      </c>
      <c r="W263" s="143">
        <v>0</v>
      </c>
      <c r="X263" s="144">
        <v>0</v>
      </c>
      <c r="Y263" s="144">
        <v>0</v>
      </c>
      <c r="Z263" s="47">
        <f>W263+X263+Y263</f>
        <v>0</v>
      </c>
      <c r="AA263" s="143">
        <v>0</v>
      </c>
      <c r="AB263" s="144">
        <v>0</v>
      </c>
      <c r="AC263" s="144">
        <v>0</v>
      </c>
      <c r="AD263" s="47">
        <f>AA263+AB263+AC263</f>
        <v>0</v>
      </c>
      <c r="AE263" s="143">
        <v>0</v>
      </c>
      <c r="AF263" s="144">
        <v>0</v>
      </c>
      <c r="AG263" s="144">
        <v>0</v>
      </c>
      <c r="AH263" s="47">
        <f>AE263+AF263+AG263</f>
        <v>0</v>
      </c>
      <c r="AI263" s="143">
        <v>0</v>
      </c>
      <c r="AJ263" s="144">
        <v>0</v>
      </c>
      <c r="AK263" s="144">
        <v>0</v>
      </c>
      <c r="AL263" s="47">
        <f>AI263+AJ263+AK263</f>
        <v>0</v>
      </c>
      <c r="AM263" s="125"/>
      <c r="AN263" s="125"/>
      <c r="AO263" s="125"/>
      <c r="AP263" s="125"/>
      <c r="AQ263" s="143">
        <v>0</v>
      </c>
      <c r="AR263" s="144">
        <v>0</v>
      </c>
      <c r="AS263" s="144">
        <v>0</v>
      </c>
      <c r="AT263" s="47">
        <f>AQ263+AR263+AS263</f>
        <v>0</v>
      </c>
      <c r="AU263" s="143">
        <v>0</v>
      </c>
      <c r="AV263" s="144">
        <v>0</v>
      </c>
      <c r="AW263" s="144">
        <v>0</v>
      </c>
      <c r="AX263" s="47">
        <f>AU263+AV263+AW263</f>
        <v>0</v>
      </c>
      <c r="AY263" s="415">
        <f t="shared" si="202"/>
        <v>0</v>
      </c>
      <c r="AZ263" s="416">
        <f t="shared" si="202"/>
        <v>0</v>
      </c>
      <c r="BA263" s="416">
        <f t="shared" si="202"/>
        <v>0</v>
      </c>
      <c r="BB263" s="417">
        <f t="shared" si="202"/>
        <v>0</v>
      </c>
    </row>
    <row r="264" spans="1:54" ht="13.9" hidden="1" customHeight="1" x14ac:dyDescent="0.2">
      <c r="A264" s="450"/>
      <c r="B264" s="139"/>
      <c r="C264" s="222" t="s">
        <v>40</v>
      </c>
      <c r="D264" s="371">
        <f>SUM(D265:D267)</f>
        <v>0</v>
      </c>
      <c r="E264" s="248"/>
      <c r="F264" s="161">
        <f t="shared" si="176"/>
        <v>0</v>
      </c>
      <c r="G264" s="192">
        <f t="shared" ref="G264:BB266" si="204">SUM(G265:G267)</f>
        <v>0</v>
      </c>
      <c r="H264" s="193">
        <f t="shared" si="204"/>
        <v>0</v>
      </c>
      <c r="I264" s="193">
        <f t="shared" si="204"/>
        <v>0</v>
      </c>
      <c r="J264" s="194">
        <f t="shared" si="204"/>
        <v>0</v>
      </c>
      <c r="K264" s="192">
        <f t="shared" si="204"/>
        <v>0</v>
      </c>
      <c r="L264" s="193">
        <f t="shared" si="204"/>
        <v>0</v>
      </c>
      <c r="M264" s="193">
        <f t="shared" si="204"/>
        <v>0</v>
      </c>
      <c r="N264" s="194">
        <f t="shared" si="204"/>
        <v>0</v>
      </c>
      <c r="O264" s="192">
        <f t="shared" si="204"/>
        <v>0</v>
      </c>
      <c r="P264" s="193">
        <f t="shared" si="204"/>
        <v>0</v>
      </c>
      <c r="Q264" s="193">
        <f t="shared" si="204"/>
        <v>0</v>
      </c>
      <c r="R264" s="194">
        <f t="shared" si="204"/>
        <v>0</v>
      </c>
      <c r="S264" s="192">
        <f t="shared" si="204"/>
        <v>0</v>
      </c>
      <c r="T264" s="193">
        <f t="shared" si="204"/>
        <v>0</v>
      </c>
      <c r="U264" s="193">
        <f t="shared" si="204"/>
        <v>0</v>
      </c>
      <c r="V264" s="194">
        <f t="shared" si="204"/>
        <v>0</v>
      </c>
      <c r="W264" s="192">
        <f t="shared" si="204"/>
        <v>0</v>
      </c>
      <c r="X264" s="193">
        <f t="shared" si="204"/>
        <v>0</v>
      </c>
      <c r="Y264" s="193">
        <f t="shared" si="204"/>
        <v>0</v>
      </c>
      <c r="Z264" s="194">
        <f t="shared" si="204"/>
        <v>0</v>
      </c>
      <c r="AA264" s="192">
        <f t="shared" si="204"/>
        <v>0</v>
      </c>
      <c r="AB264" s="193">
        <f t="shared" si="204"/>
        <v>0</v>
      </c>
      <c r="AC264" s="193">
        <f t="shared" si="204"/>
        <v>0</v>
      </c>
      <c r="AD264" s="194">
        <f t="shared" si="204"/>
        <v>0</v>
      </c>
      <c r="AE264" s="192">
        <f t="shared" si="204"/>
        <v>0</v>
      </c>
      <c r="AF264" s="193">
        <f t="shared" si="204"/>
        <v>0</v>
      </c>
      <c r="AG264" s="193">
        <f t="shared" si="204"/>
        <v>0</v>
      </c>
      <c r="AH264" s="194">
        <f t="shared" si="204"/>
        <v>0</v>
      </c>
      <c r="AI264" s="192">
        <f t="shared" si="204"/>
        <v>0</v>
      </c>
      <c r="AJ264" s="193">
        <f t="shared" si="204"/>
        <v>0</v>
      </c>
      <c r="AK264" s="193">
        <f t="shared" si="204"/>
        <v>0</v>
      </c>
      <c r="AL264" s="194">
        <f t="shared" si="204"/>
        <v>0</v>
      </c>
      <c r="AM264" s="235"/>
      <c r="AN264" s="235"/>
      <c r="AO264" s="235"/>
      <c r="AP264" s="235"/>
      <c r="AQ264" s="192">
        <f t="shared" ref="AQ264:AT264" si="205">SUM(AQ265:AQ267)</f>
        <v>0</v>
      </c>
      <c r="AR264" s="193">
        <f t="shared" si="205"/>
        <v>0</v>
      </c>
      <c r="AS264" s="193">
        <f t="shared" si="205"/>
        <v>0</v>
      </c>
      <c r="AT264" s="194">
        <f t="shared" si="205"/>
        <v>0</v>
      </c>
      <c r="AU264" s="192">
        <f t="shared" si="204"/>
        <v>0</v>
      </c>
      <c r="AV264" s="193">
        <f t="shared" si="204"/>
        <v>0</v>
      </c>
      <c r="AW264" s="193">
        <f t="shared" si="204"/>
        <v>0</v>
      </c>
      <c r="AX264" s="194">
        <f t="shared" si="204"/>
        <v>0</v>
      </c>
      <c r="AY264" s="341">
        <v>0</v>
      </c>
      <c r="AZ264" s="342">
        <v>0</v>
      </c>
      <c r="BA264" s="342">
        <v>0</v>
      </c>
      <c r="BB264" s="382">
        <f>AY264+AZ264+BA264</f>
        <v>0</v>
      </c>
    </row>
    <row r="265" spans="1:54" ht="13.9" hidden="1" customHeight="1" thickBot="1" x14ac:dyDescent="0.25">
      <c r="A265" s="450"/>
      <c r="B265" s="139"/>
      <c r="C265" s="140" t="s">
        <v>293</v>
      </c>
      <c r="D265" s="142">
        <v>0</v>
      </c>
      <c r="E265" s="177">
        <v>10.544700000000001</v>
      </c>
      <c r="F265" s="161">
        <f t="shared" si="176"/>
        <v>0</v>
      </c>
      <c r="G265" s="418">
        <v>0</v>
      </c>
      <c r="H265" s="419">
        <v>0</v>
      </c>
      <c r="I265" s="419">
        <v>0</v>
      </c>
      <c r="J265" s="47">
        <f>G265+H265+I265</f>
        <v>0</v>
      </c>
      <c r="K265" s="418">
        <v>0</v>
      </c>
      <c r="L265" s="419">
        <v>0</v>
      </c>
      <c r="M265" s="419">
        <v>0</v>
      </c>
      <c r="N265" s="47">
        <f>K265+L265+M265</f>
        <v>0</v>
      </c>
      <c r="O265" s="418">
        <v>0</v>
      </c>
      <c r="P265" s="419">
        <v>0</v>
      </c>
      <c r="Q265" s="419">
        <v>0</v>
      </c>
      <c r="R265" s="47">
        <f>O265+P265+Q265</f>
        <v>0</v>
      </c>
      <c r="S265" s="418">
        <v>0</v>
      </c>
      <c r="T265" s="419">
        <v>0</v>
      </c>
      <c r="U265" s="419">
        <v>0</v>
      </c>
      <c r="V265" s="47">
        <f>S265+T265+U265</f>
        <v>0</v>
      </c>
      <c r="W265" s="418">
        <v>0</v>
      </c>
      <c r="X265" s="419">
        <v>0</v>
      </c>
      <c r="Y265" s="419">
        <v>0</v>
      </c>
      <c r="Z265" s="47">
        <f>W265+X265+Y265</f>
        <v>0</v>
      </c>
      <c r="AA265" s="418">
        <v>0</v>
      </c>
      <c r="AB265" s="419">
        <v>0</v>
      </c>
      <c r="AC265" s="419">
        <v>0</v>
      </c>
      <c r="AD265" s="47">
        <f>AA265+AB265+AC265</f>
        <v>0</v>
      </c>
      <c r="AE265" s="418">
        <v>0</v>
      </c>
      <c r="AF265" s="419">
        <v>0</v>
      </c>
      <c r="AG265" s="419">
        <v>0</v>
      </c>
      <c r="AH265" s="47">
        <f>AE265+AF265+AG265</f>
        <v>0</v>
      </c>
      <c r="AI265" s="418">
        <v>0</v>
      </c>
      <c r="AJ265" s="419">
        <v>0</v>
      </c>
      <c r="AK265" s="419">
        <v>0</v>
      </c>
      <c r="AL265" s="47">
        <f>AI265+AJ265+AK265</f>
        <v>0</v>
      </c>
      <c r="AM265" s="125"/>
      <c r="AN265" s="125"/>
      <c r="AO265" s="125"/>
      <c r="AP265" s="125"/>
      <c r="AQ265" s="418">
        <v>0</v>
      </c>
      <c r="AR265" s="419">
        <v>0</v>
      </c>
      <c r="AS265" s="419">
        <v>0</v>
      </c>
      <c r="AT265" s="47">
        <f>AQ265+AR265+AS265</f>
        <v>0</v>
      </c>
      <c r="AU265" s="418">
        <v>0</v>
      </c>
      <c r="AV265" s="419">
        <v>0</v>
      </c>
      <c r="AW265" s="419">
        <v>0</v>
      </c>
      <c r="AX265" s="47">
        <f>AU265+AV265+AW265</f>
        <v>0</v>
      </c>
      <c r="AY265" s="341">
        <v>0</v>
      </c>
      <c r="AZ265" s="342">
        <v>0</v>
      </c>
      <c r="BA265" s="342">
        <v>0</v>
      </c>
      <c r="BB265" s="382">
        <f>AY265+AZ265+BA265</f>
        <v>0</v>
      </c>
    </row>
    <row r="266" spans="1:54" ht="13.9" hidden="1" customHeight="1" x14ac:dyDescent="0.2">
      <c r="A266" s="451"/>
      <c r="B266" s="217" t="s">
        <v>52</v>
      </c>
      <c r="C266" s="140" t="s">
        <v>294</v>
      </c>
      <c r="D266" s="142">
        <v>0</v>
      </c>
      <c r="E266" s="178"/>
      <c r="F266" s="161">
        <f t="shared" si="176"/>
        <v>0</v>
      </c>
      <c r="G266" s="143">
        <v>0</v>
      </c>
      <c r="H266" s="144">
        <v>0</v>
      </c>
      <c r="I266" s="144">
        <v>0</v>
      </c>
      <c r="J266" s="47">
        <f>G266+H266+I266</f>
        <v>0</v>
      </c>
      <c r="K266" s="143">
        <v>0</v>
      </c>
      <c r="L266" s="144">
        <v>0</v>
      </c>
      <c r="M266" s="144">
        <v>0</v>
      </c>
      <c r="N266" s="47">
        <f>K266+L266+M266</f>
        <v>0</v>
      </c>
      <c r="O266" s="143">
        <v>0</v>
      </c>
      <c r="P266" s="144">
        <v>0</v>
      </c>
      <c r="Q266" s="144">
        <v>0</v>
      </c>
      <c r="R266" s="47">
        <f>O266+P266+Q266</f>
        <v>0</v>
      </c>
      <c r="S266" s="143">
        <v>0</v>
      </c>
      <c r="T266" s="144">
        <v>0</v>
      </c>
      <c r="U266" s="144">
        <v>0</v>
      </c>
      <c r="V266" s="47">
        <f>S266+T266+U266</f>
        <v>0</v>
      </c>
      <c r="W266" s="143">
        <v>0</v>
      </c>
      <c r="X266" s="144">
        <v>0</v>
      </c>
      <c r="Y266" s="144">
        <v>0</v>
      </c>
      <c r="Z266" s="47">
        <f>W266+X266+Y266</f>
        <v>0</v>
      </c>
      <c r="AA266" s="143">
        <v>0</v>
      </c>
      <c r="AB266" s="144">
        <v>0</v>
      </c>
      <c r="AC266" s="144">
        <v>0</v>
      </c>
      <c r="AD266" s="47">
        <f>AA266+AB266+AC266</f>
        <v>0</v>
      </c>
      <c r="AE266" s="143">
        <v>0</v>
      </c>
      <c r="AF266" s="144">
        <v>0</v>
      </c>
      <c r="AG266" s="144">
        <v>0</v>
      </c>
      <c r="AH266" s="47">
        <f>AE266+AF266+AG266</f>
        <v>0</v>
      </c>
      <c r="AI266" s="143">
        <v>0</v>
      </c>
      <c r="AJ266" s="144">
        <v>0</v>
      </c>
      <c r="AK266" s="144">
        <v>0</v>
      </c>
      <c r="AL266" s="47">
        <f>AI266+AJ266+AK266</f>
        <v>0</v>
      </c>
      <c r="AM266" s="125"/>
      <c r="AN266" s="125"/>
      <c r="AO266" s="125"/>
      <c r="AP266" s="125"/>
      <c r="AQ266" s="143">
        <v>0</v>
      </c>
      <c r="AR266" s="144">
        <v>0</v>
      </c>
      <c r="AS266" s="144">
        <v>0</v>
      </c>
      <c r="AT266" s="47">
        <f>AQ266+AR266+AS266</f>
        <v>0</v>
      </c>
      <c r="AU266" s="143">
        <v>0</v>
      </c>
      <c r="AV266" s="144">
        <v>0</v>
      </c>
      <c r="AW266" s="144">
        <v>0</v>
      </c>
      <c r="AX266" s="47">
        <f>AU266+AV266+AW266</f>
        <v>0</v>
      </c>
      <c r="AY266" s="420">
        <f t="shared" si="204"/>
        <v>0</v>
      </c>
      <c r="AZ266" s="421">
        <f t="shared" si="204"/>
        <v>0</v>
      </c>
      <c r="BA266" s="421">
        <f t="shared" si="204"/>
        <v>0</v>
      </c>
      <c r="BB266" s="422">
        <f t="shared" si="204"/>
        <v>0</v>
      </c>
    </row>
    <row r="267" spans="1:54" ht="13.9" hidden="1" customHeight="1" x14ac:dyDescent="0.2">
      <c r="A267" s="451"/>
      <c r="B267" s="139" t="s">
        <v>295</v>
      </c>
      <c r="C267" s="140" t="s">
        <v>296</v>
      </c>
      <c r="D267" s="142">
        <v>0</v>
      </c>
      <c r="E267" s="178"/>
      <c r="F267" s="161">
        <f t="shared" si="176"/>
        <v>0</v>
      </c>
      <c r="G267" s="143">
        <v>0</v>
      </c>
      <c r="H267" s="144">
        <v>0</v>
      </c>
      <c r="I267" s="144">
        <v>0</v>
      </c>
      <c r="J267" s="47">
        <f>G267+H267+I267</f>
        <v>0</v>
      </c>
      <c r="K267" s="143">
        <v>0</v>
      </c>
      <c r="L267" s="144">
        <v>0</v>
      </c>
      <c r="M267" s="144">
        <v>0</v>
      </c>
      <c r="N267" s="47">
        <f>K267+L267+M267</f>
        <v>0</v>
      </c>
      <c r="O267" s="143">
        <v>0</v>
      </c>
      <c r="P267" s="144">
        <v>0</v>
      </c>
      <c r="Q267" s="144">
        <v>0</v>
      </c>
      <c r="R267" s="47">
        <f>O267+P267+Q267</f>
        <v>0</v>
      </c>
      <c r="S267" s="143">
        <v>0</v>
      </c>
      <c r="T267" s="144">
        <v>0</v>
      </c>
      <c r="U267" s="144">
        <v>0</v>
      </c>
      <c r="V267" s="47">
        <f>S267+T267+U267</f>
        <v>0</v>
      </c>
      <c r="W267" s="143">
        <v>0</v>
      </c>
      <c r="X267" s="144">
        <v>0</v>
      </c>
      <c r="Y267" s="144">
        <v>0</v>
      </c>
      <c r="Z267" s="47">
        <f>W267+X267+Y267</f>
        <v>0</v>
      </c>
      <c r="AA267" s="143">
        <v>0</v>
      </c>
      <c r="AB267" s="144">
        <v>0</v>
      </c>
      <c r="AC267" s="144">
        <v>0</v>
      </c>
      <c r="AD267" s="47">
        <f>AA267+AB267+AC267</f>
        <v>0</v>
      </c>
      <c r="AE267" s="143">
        <v>0</v>
      </c>
      <c r="AF267" s="144">
        <v>0</v>
      </c>
      <c r="AG267" s="144">
        <v>0</v>
      </c>
      <c r="AH267" s="47">
        <f>AE267+AF267+AG267</f>
        <v>0</v>
      </c>
      <c r="AI267" s="143">
        <v>0</v>
      </c>
      <c r="AJ267" s="144">
        <v>0</v>
      </c>
      <c r="AK267" s="144">
        <v>0</v>
      </c>
      <c r="AL267" s="47">
        <f>AI267+AJ267+AK267</f>
        <v>0</v>
      </c>
      <c r="AM267" s="125"/>
      <c r="AN267" s="125"/>
      <c r="AO267" s="125"/>
      <c r="AP267" s="125"/>
      <c r="AQ267" s="143">
        <v>0</v>
      </c>
      <c r="AR267" s="144">
        <v>0</v>
      </c>
      <c r="AS267" s="144">
        <v>0</v>
      </c>
      <c r="AT267" s="47">
        <f>AQ267+AR267+AS267</f>
        <v>0</v>
      </c>
      <c r="AU267" s="143">
        <v>0</v>
      </c>
      <c r="AV267" s="144">
        <v>0</v>
      </c>
      <c r="AW267" s="144">
        <v>0</v>
      </c>
      <c r="AX267" s="47">
        <f>AU267+AV267+AW267</f>
        <v>0</v>
      </c>
      <c r="AY267" s="423">
        <v>0</v>
      </c>
      <c r="AZ267" s="335">
        <v>0</v>
      </c>
      <c r="BA267" s="335">
        <v>0</v>
      </c>
      <c r="BB267" s="382">
        <f>AY267+AZ267+BA267</f>
        <v>0</v>
      </c>
    </row>
    <row r="268" spans="1:54" ht="13.9" hidden="1" customHeight="1" thickBot="1" x14ac:dyDescent="0.25">
      <c r="A268" s="451"/>
      <c r="B268" s="139" t="s">
        <v>297</v>
      </c>
      <c r="C268" s="170" t="s">
        <v>124</v>
      </c>
      <c r="D268" s="424">
        <v>0</v>
      </c>
      <c r="E268" s="425"/>
      <c r="F268" s="161">
        <f t="shared" si="176"/>
        <v>0</v>
      </c>
      <c r="G268" s="316">
        <v>0</v>
      </c>
      <c r="H268" s="317">
        <v>0</v>
      </c>
      <c r="I268" s="317">
        <v>0</v>
      </c>
      <c r="J268" s="426">
        <f>G268+H268+I268</f>
        <v>0</v>
      </c>
      <c r="K268" s="316">
        <v>0</v>
      </c>
      <c r="L268" s="317">
        <v>0</v>
      </c>
      <c r="M268" s="317">
        <v>0</v>
      </c>
      <c r="N268" s="426">
        <f>K268+L268+M268</f>
        <v>0</v>
      </c>
      <c r="O268" s="316">
        <v>0</v>
      </c>
      <c r="P268" s="317">
        <v>0</v>
      </c>
      <c r="Q268" s="317">
        <v>0</v>
      </c>
      <c r="R268" s="426">
        <f>O268+P268+Q268</f>
        <v>0</v>
      </c>
      <c r="S268" s="316">
        <v>0</v>
      </c>
      <c r="T268" s="317">
        <v>0</v>
      </c>
      <c r="U268" s="317">
        <v>0</v>
      </c>
      <c r="V268" s="426">
        <f>S268+T268+U268</f>
        <v>0</v>
      </c>
      <c r="W268" s="316">
        <v>0</v>
      </c>
      <c r="X268" s="317">
        <v>0</v>
      </c>
      <c r="Y268" s="317">
        <v>0</v>
      </c>
      <c r="Z268" s="426">
        <f>W268+X268+Y268</f>
        <v>0</v>
      </c>
      <c r="AA268" s="316">
        <v>0</v>
      </c>
      <c r="AB268" s="317">
        <v>0</v>
      </c>
      <c r="AC268" s="317">
        <v>0</v>
      </c>
      <c r="AD268" s="426">
        <f>AA268+AB268+AC268</f>
        <v>0</v>
      </c>
      <c r="AE268" s="316">
        <v>0</v>
      </c>
      <c r="AF268" s="317">
        <v>0</v>
      </c>
      <c r="AG268" s="317">
        <v>0</v>
      </c>
      <c r="AH268" s="426">
        <f>AE268+AF268+AG268</f>
        <v>0</v>
      </c>
      <c r="AI268" s="316">
        <v>0</v>
      </c>
      <c r="AJ268" s="317">
        <v>0</v>
      </c>
      <c r="AK268" s="317">
        <v>0</v>
      </c>
      <c r="AL268" s="426">
        <f>AI268+AJ268+AK268</f>
        <v>0</v>
      </c>
      <c r="AM268" s="319"/>
      <c r="AN268" s="319"/>
      <c r="AO268" s="319"/>
      <c r="AP268" s="319"/>
      <c r="AQ268" s="316">
        <v>0</v>
      </c>
      <c r="AR268" s="317">
        <v>0</v>
      </c>
      <c r="AS268" s="317">
        <v>0</v>
      </c>
      <c r="AT268" s="426">
        <f>AQ268+AR268+AS268</f>
        <v>0</v>
      </c>
      <c r="AU268" s="316">
        <v>0</v>
      </c>
      <c r="AV268" s="317">
        <v>0</v>
      </c>
      <c r="AW268" s="317">
        <v>0</v>
      </c>
      <c r="AX268" s="426">
        <f>AU268+AV268+AW268</f>
        <v>0</v>
      </c>
      <c r="AY268" s="341">
        <v>0</v>
      </c>
      <c r="AZ268" s="342">
        <v>0</v>
      </c>
      <c r="BA268" s="342">
        <v>0</v>
      </c>
      <c r="BB268" s="382">
        <f>AY268+AZ268+BA268</f>
        <v>0</v>
      </c>
    </row>
    <row r="269" spans="1:54" ht="13.9" hidden="1" customHeight="1" thickTop="1" x14ac:dyDescent="0.2">
      <c r="A269" s="451"/>
      <c r="B269" s="139" t="s">
        <v>298</v>
      </c>
      <c r="AY269" s="341">
        <v>0</v>
      </c>
      <c r="AZ269" s="342">
        <v>0</v>
      </c>
      <c r="BA269" s="342">
        <v>0</v>
      </c>
      <c r="BB269" s="382">
        <f>AY269+AZ269+BA269</f>
        <v>0</v>
      </c>
    </row>
    <row r="270" spans="1:54" ht="13.9" hidden="1" customHeight="1" thickBot="1" x14ac:dyDescent="0.25">
      <c r="A270" s="452"/>
      <c r="B270" s="427" t="s">
        <v>299</v>
      </c>
      <c r="AY270" s="428">
        <v>0</v>
      </c>
      <c r="AZ270" s="429">
        <v>0</v>
      </c>
      <c r="BA270" s="429">
        <v>0</v>
      </c>
      <c r="BB270" s="430">
        <f>AY270+AZ270+BA270</f>
        <v>0</v>
      </c>
    </row>
    <row r="271" spans="1:54" hidden="1" x14ac:dyDescent="0.2">
      <c r="O271" s="174"/>
    </row>
    <row r="272" spans="1:54" hidden="1" x14ac:dyDescent="0.2"/>
    <row r="273" spans="4:6" hidden="1" x14ac:dyDescent="0.2">
      <c r="D273" s="431"/>
    </row>
    <row r="274" spans="4:6" hidden="1" x14ac:dyDescent="0.2"/>
    <row r="275" spans="4:6" hidden="1" x14ac:dyDescent="0.2"/>
    <row r="276" spans="4:6" hidden="1" x14ac:dyDescent="0.2"/>
    <row r="279" spans="4:6" x14ac:dyDescent="0.2">
      <c r="F279" s="395"/>
    </row>
    <row r="280" spans="4:6" x14ac:dyDescent="0.2">
      <c r="F280" s="125"/>
    </row>
    <row r="281" spans="4:6" x14ac:dyDescent="0.2">
      <c r="F281" s="395"/>
    </row>
    <row r="282" spans="4:6" x14ac:dyDescent="0.2">
      <c r="F282" s="395"/>
    </row>
  </sheetData>
  <mergeCells count="28">
    <mergeCell ref="A222:A254"/>
    <mergeCell ref="A255:A262"/>
    <mergeCell ref="A263:A270"/>
    <mergeCell ref="AQ4:AT4"/>
    <mergeCell ref="AU4:AX4"/>
    <mergeCell ref="AY4:BB4"/>
    <mergeCell ref="A6:A27"/>
    <mergeCell ref="A28:A57"/>
    <mergeCell ref="A58:A92"/>
    <mergeCell ref="S4:V4"/>
    <mergeCell ref="W4:Z4"/>
    <mergeCell ref="AA4:AD4"/>
    <mergeCell ref="AE4:AH4"/>
    <mergeCell ref="AI4:AL4"/>
    <mergeCell ref="AM4:AP4"/>
    <mergeCell ref="A94:A177"/>
    <mergeCell ref="A178:A209"/>
    <mergeCell ref="A211:A221"/>
    <mergeCell ref="C1:O1"/>
    <mergeCell ref="C2:O2"/>
    <mergeCell ref="C3:O3"/>
    <mergeCell ref="C4:C5"/>
    <mergeCell ref="D4:D5"/>
    <mergeCell ref="E4:E5"/>
    <mergeCell ref="F4:F5"/>
    <mergeCell ref="G4:J4"/>
    <mergeCell ref="K4:N4"/>
    <mergeCell ref="O4:R4"/>
  </mergeCells>
  <printOptions horizontalCentered="1" verticalCentered="1"/>
  <pageMargins left="0.59055118110236227" right="0.43307086614173229" top="0.59055118110236227" bottom="0.59055118110236227" header="0.51181102362204722" footer="0.31496062992125984"/>
  <pageSetup paperSize="17" scale="29" orientation="landscape" r:id="rId1"/>
  <headerFooter alignWithMargins="0"/>
  <ignoredErrors>
    <ignoredError sqref="J6:J23 J24:J27 J28:J29 J73 J188 J193 D65 N6:N17 N18:N29 N193 N188 N73 V65 V73 R65 R73 V188 V193" formula="1"/>
    <ignoredError sqref="J32:J41 J42:J47 J66 D96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Debt Serv. Proj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2017-04-26T18:40:22Z</dcterms:created>
  <dcterms:modified xsi:type="dcterms:W3CDTF">2017-05-02T16:08:36Z</dcterms:modified>
</cp:coreProperties>
</file>