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1. Reporte Trimestral\b.1.1. Deuda Externa\"/>
    </mc:Choice>
  </mc:AlternateContent>
  <bookViews>
    <workbookView xWindow="0" yWindow="0" windowWidth="20490" windowHeight="8340"/>
  </bookViews>
  <sheets>
    <sheet name="Sal Ext." sheetId="1" r:id="rId1"/>
  </sheets>
  <externalReferences>
    <externalReference r:id="rId2"/>
  </externalReferences>
  <definedNames>
    <definedName name="_xlnm.Print_Area" localSheetId="0">'Sal Ext.'!$A$1:$U$32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U26" i="1"/>
  <c r="T26" i="1"/>
  <c r="M26" i="1"/>
  <c r="L26" i="1"/>
  <c r="E26" i="1"/>
  <c r="D26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V15" i="1"/>
  <c r="V26" i="1" s="1"/>
  <c r="U15" i="1"/>
  <c r="T15" i="1"/>
  <c r="S15" i="1"/>
  <c r="S26" i="1" s="1"/>
  <c r="R15" i="1"/>
  <c r="R26" i="1" s="1"/>
  <c r="Q15" i="1"/>
  <c r="Q26" i="1" s="1"/>
  <c r="P15" i="1"/>
  <c r="P26" i="1" s="1"/>
  <c r="O15" i="1"/>
  <c r="O26" i="1" s="1"/>
  <c r="N15" i="1"/>
  <c r="N26" i="1" s="1"/>
  <c r="M15" i="1"/>
  <c r="L15" i="1"/>
  <c r="K15" i="1"/>
  <c r="K26" i="1" s="1"/>
  <c r="J15" i="1"/>
  <c r="J26" i="1" s="1"/>
  <c r="I15" i="1"/>
  <c r="I26" i="1" s="1"/>
  <c r="H15" i="1"/>
  <c r="H26" i="1" s="1"/>
  <c r="G15" i="1"/>
  <c r="G26" i="1" s="1"/>
  <c r="F15" i="1"/>
  <c r="F26" i="1" s="1"/>
  <c r="E15" i="1"/>
  <c r="D15" i="1"/>
  <c r="C15" i="1"/>
  <c r="C26" i="1" s="1"/>
  <c r="B15" i="1"/>
  <c r="B26" i="1" s="1"/>
</calcChain>
</file>

<file path=xl/sharedStrings.xml><?xml version="1.0" encoding="utf-8"?>
<sst xmlns="http://schemas.openxmlformats.org/spreadsheetml/2006/main" count="29" uniqueCount="28">
  <si>
    <t>Saldo de la Deuda Pública Externa del Gobierno Central</t>
  </si>
  <si>
    <t>Al 31 de Diciembre de cada año</t>
  </si>
  <si>
    <t>(Expresado en Millones de USD)</t>
  </si>
  <si>
    <t>CONCEPTO</t>
  </si>
  <si>
    <t>2009</t>
  </si>
  <si>
    <t>2010</t>
  </si>
  <si>
    <t>2011</t>
  </si>
  <si>
    <t>2012</t>
  </si>
  <si>
    <t>2013</t>
  </si>
  <si>
    <t>2014</t>
  </si>
  <si>
    <t>2015</t>
  </si>
  <si>
    <t>2016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</si>
  <si>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</si>
  <si>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Total Deuda Externa Directa Bruta</t>
  </si>
  <si>
    <t xml:space="preserve">    Tenedores de Bonos y Obligaciones</t>
  </si>
  <si>
    <t xml:space="preserve">    Bancos Comerciales u Otras Inst. Financieras</t>
  </si>
  <si>
    <t xml:space="preserve">    Bilaterales</t>
  </si>
  <si>
    <t xml:space="preserve">    Multilaterales</t>
  </si>
  <si>
    <t xml:space="preserve">    Crédito de Proveedores (*)</t>
  </si>
  <si>
    <t>Total Deuda Externa Indirecta Bruta</t>
  </si>
  <si>
    <t>Bilaterales</t>
  </si>
  <si>
    <t>Multilaterales</t>
  </si>
  <si>
    <t>Crédito de Proveedores</t>
  </si>
  <si>
    <t>Total Deuda Pública Externa Bruta</t>
  </si>
  <si>
    <t>Fé de Errata: Ajustes en los Saldos de la Deuda Pública Externa al 31/12/2016 por conciliación de conceptos de pago por cierre contable.</t>
  </si>
  <si>
    <t>a/ Cifras Preliminares al 31/03/2017</t>
  </si>
  <si>
    <t>Tipo de Cambio utilizado al 31/03/2017 suministrado por el BCV. 10 Bs/USD</t>
  </si>
  <si>
    <t>(*) Nota: Los proveedores no han cumplido con sus obligaciones contractuales, el proceso legal con respecto a estos préstamos está pendiente.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</si>
</sst>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8"/>
      <color rgb="FFC00000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quotePrefix="1" applyNumberFormat="1" applyFont="1" applyFill="1" applyBorder="1" applyAlignment="1">
      <alignment horizontal="center" vertical="center"/>
    </xf>
    <xf numFmtId="0" fontId="4" fillId="2" borderId="0" xfId="0" quotePrefix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5" fontId="4" fillId="3" borderId="0" xfId="1" applyNumberFormat="1" applyFont="1" applyFill="1" applyBorder="1" applyAlignment="1">
      <alignment horizontal="left" vertical="center"/>
    </xf>
    <xf numFmtId="164" fontId="1" fillId="0" borderId="0" xfId="1" applyFont="1" applyAlignment="1">
      <alignment vertical="center"/>
    </xf>
    <xf numFmtId="0" fontId="6" fillId="0" borderId="0" xfId="0" applyFont="1" applyBorder="1" applyAlignment="1">
      <alignment vertical="center"/>
    </xf>
    <xf numFmtId="165" fontId="7" fillId="0" borderId="0" xfId="1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165" fontId="8" fillId="0" borderId="0" xfId="1" applyNumberFormat="1" applyFont="1" applyFill="1" applyBorder="1" applyAlignment="1">
      <alignment horizontal="left" vertical="center"/>
    </xf>
    <xf numFmtId="166" fontId="7" fillId="0" borderId="0" xfId="1" applyNumberFormat="1" applyFont="1" applyFill="1" applyBorder="1" applyAlignment="1">
      <alignment horizontal="left" vertical="center"/>
    </xf>
    <xf numFmtId="164" fontId="7" fillId="0" borderId="0" xfId="1" applyNumberFormat="1" applyFont="1" applyFill="1" applyBorder="1" applyAlignment="1">
      <alignment horizontal="left" vertical="center"/>
    </xf>
    <xf numFmtId="165" fontId="7" fillId="4" borderId="0" xfId="1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 indent="1"/>
    </xf>
    <xf numFmtId="0" fontId="4" fillId="5" borderId="1" xfId="0" applyFont="1" applyFill="1" applyBorder="1" applyAlignment="1">
      <alignment vertical="center"/>
    </xf>
    <xf numFmtId="165" fontId="4" fillId="5" borderId="1" xfId="1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165" fontId="4" fillId="0" borderId="0" xfId="1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9" fillId="0" borderId="0" xfId="0" quotePrefix="1" applyFont="1" applyAlignment="1">
      <alignment horizontal="left" vertical="center"/>
    </xf>
    <xf numFmtId="0" fontId="9" fillId="0" borderId="0" xfId="0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164" fontId="9" fillId="0" borderId="0" xfId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165" fontId="1" fillId="0" borderId="0" xfId="0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0" fontId="9" fillId="0" borderId="0" xfId="0" quotePrefix="1" applyFont="1" applyFill="1" applyAlignment="1">
      <alignment horizontal="left" vertical="center"/>
    </xf>
    <xf numFmtId="0" fontId="12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CC00">
                    <a:gamma/>
                    <a:shade val="36078"/>
                    <a:invGamma/>
                  </a:srgbClr>
                </a:gs>
                <a:gs pos="50000">
                  <a:srgbClr val="99CC00"/>
                </a:gs>
                <a:gs pos="100000">
                  <a:srgbClr val="99CC00">
                    <a:gamma/>
                    <a:shade val="36078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lang="es-VE"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VE" sz="150" b="1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14.969</a:t>
                    </a:r>
                    <a:r>
                      <a:rPr lang="es-VE" sz="125" b="1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_(* #,##0_);_(* \(#,##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gradFill rotWithShape="0">
              <a:gsLst>
                <a:gs pos="0">
                  <a:srgbClr val="993366">
                    <a:gamma/>
                    <a:shade val="36078"/>
                    <a:invGamma/>
                  </a:srgbClr>
                </a:gs>
                <a:gs pos="50000">
                  <a:srgbClr val="993366"/>
                </a:gs>
                <a:gs pos="100000">
                  <a:srgbClr val="993366">
                    <a:gamma/>
                    <a:shade val="36078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1"/>
              <c:numFmt formatCode="_(* #,##0_);_(* \(#,##0\);_(* &quot;-&quot;??_);_(@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VE"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_(* #,##0_);_(* \(#,##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57018040"/>
        <c:axId val="357016472"/>
      </c:barChart>
      <c:catAx>
        <c:axId val="35701804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VE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357016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70164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VE"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VE"/>
                  <a:t>MM USD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VE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35701804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VE" sz="16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1" l="0.75000000000000722" r="0.7500000000000072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30</xdr:row>
      <xdr:rowOff>0</xdr:rowOff>
    </xdr:from>
    <xdr:to>
      <xdr:col>12</xdr:col>
      <xdr:colOff>657225</xdr:colOff>
      <xdr:row>30</xdr:row>
      <xdr:rowOff>0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190500</xdr:colOff>
      <xdr:row>0</xdr:row>
      <xdr:rowOff>136072</xdr:rowOff>
    </xdr:from>
    <xdr:to>
      <xdr:col>22</xdr:col>
      <xdr:colOff>1361</xdr:colOff>
      <xdr:row>2</xdr:row>
      <xdr:rowOff>114301</xdr:rowOff>
    </xdr:to>
    <xdr:grpSp>
      <xdr:nvGrpSpPr>
        <xdr:cNvPr id="3" name="7 Grupo"/>
        <xdr:cNvGrpSpPr>
          <a:grpSpLocks/>
        </xdr:cNvGrpSpPr>
      </xdr:nvGrpSpPr>
      <xdr:grpSpPr bwMode="auto">
        <a:xfrm>
          <a:off x="14886214" y="136072"/>
          <a:ext cx="3445912" cy="308688"/>
          <a:chOff x="5000625" y="42847"/>
          <a:chExt cx="2840129" cy="311543"/>
        </a:xfrm>
      </xdr:grpSpPr>
      <xdr:sp macro="" textlink="">
        <xdr:nvSpPr>
          <xdr:cNvPr id="4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8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Marzo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5" name="5 Conector recto"/>
          <xdr:cNvCxnSpPr/>
        </xdr:nvCxnSpPr>
        <xdr:spPr>
          <a:xfrm rot="16200000" flipH="1">
            <a:off x="7670994" y="203487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54428</xdr:colOff>
      <xdr:row>0</xdr:row>
      <xdr:rowOff>68036</xdr:rowOff>
    </xdr:from>
    <xdr:to>
      <xdr:col>1</xdr:col>
      <xdr:colOff>416718</xdr:colOff>
      <xdr:row>2</xdr:row>
      <xdr:rowOff>134371</xdr:rowOff>
    </xdr:to>
    <xdr:grpSp>
      <xdr:nvGrpSpPr>
        <xdr:cNvPr id="6" name="Grupo 5"/>
        <xdr:cNvGrpSpPr/>
      </xdr:nvGrpSpPr>
      <xdr:grpSpPr>
        <a:xfrm>
          <a:off x="54428" y="68036"/>
          <a:ext cx="3550249" cy="396794"/>
          <a:chOff x="47623" y="38099"/>
          <a:chExt cx="4400552" cy="459030"/>
        </a:xfrm>
      </xdr:grpSpPr>
      <xdr:pic>
        <xdr:nvPicPr>
          <xdr:cNvPr id="7" name="Imagen 6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Cds%20Cierres%20Trimestrales/2017/I%20Trim%202017/Web%20I%20Trim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>
        <row r="26">
          <cell r="A26" t="str">
            <v>Fuente: Ministerio del Poder Popular de Economía y Finanzas. Oficina Nacional de Crédito Público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6:W42"/>
  <sheetViews>
    <sheetView showGridLines="0" tabSelected="1" zoomScale="98" zoomScaleNormal="98" zoomScalePageLayoutView="70" workbookViewId="0">
      <selection activeCell="A8" sqref="A8:V8"/>
    </sheetView>
  </sheetViews>
  <sheetFormatPr baseColWidth="10" defaultRowHeight="12.75" x14ac:dyDescent="0.2"/>
  <cols>
    <col min="1" max="1" width="47.85546875" style="1" customWidth="1"/>
    <col min="2" max="21" width="10.7109375" style="1" customWidth="1"/>
    <col min="22" max="16384" width="11.42578125" style="1"/>
  </cols>
  <sheetData>
    <row r="6" spans="1:22" x14ac:dyDescent="0.2">
      <c r="A6"/>
    </row>
    <row r="8" spans="1:22" ht="20.100000000000001" customHeight="1" x14ac:dyDescent="0.2">
      <c r="A8" s="2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">
      <c r="A9" s="3" t="s">
        <v>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2">
      <c r="A10" s="3" t="s">
        <v>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2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22" s="10" customFormat="1" ht="30" customHeight="1" x14ac:dyDescent="0.2">
      <c r="A13" s="7" t="s">
        <v>3</v>
      </c>
      <c r="B13" s="7">
        <v>1997</v>
      </c>
      <c r="C13" s="7">
        <v>1998</v>
      </c>
      <c r="D13" s="7">
        <v>1999</v>
      </c>
      <c r="E13" s="7">
        <v>2000</v>
      </c>
      <c r="F13" s="7">
        <v>2001</v>
      </c>
      <c r="G13" s="7">
        <v>2002</v>
      </c>
      <c r="H13" s="7">
        <v>2003</v>
      </c>
      <c r="I13" s="8">
        <v>2004</v>
      </c>
      <c r="J13" s="8">
        <v>2005</v>
      </c>
      <c r="K13" s="8">
        <v>2006</v>
      </c>
      <c r="L13" s="8">
        <v>2007</v>
      </c>
      <c r="M13" s="8">
        <v>2008</v>
      </c>
      <c r="N13" s="9" t="s">
        <v>4</v>
      </c>
      <c r="O13" s="9" t="s">
        <v>5</v>
      </c>
      <c r="P13" s="9" t="s">
        <v>6</v>
      </c>
      <c r="Q13" s="9" t="s">
        <v>7</v>
      </c>
      <c r="R13" s="9" t="s">
        <v>8</v>
      </c>
      <c r="S13" s="9" t="s">
        <v>9</v>
      </c>
      <c r="T13" s="9" t="s">
        <v>10</v>
      </c>
      <c r="U13" s="9" t="s">
        <v>11</v>
      </c>
      <c r="V13" s="9" t="s">
        <v>12</v>
      </c>
    </row>
    <row r="14" spans="1:22" s="13" customFormat="1" ht="3" customHeight="1" x14ac:dyDescent="0.2">
      <c r="A14" s="11"/>
      <c r="B14" s="11"/>
      <c r="C14" s="11"/>
      <c r="D14" s="11"/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s="16" customFormat="1" ht="21" customHeight="1" x14ac:dyDescent="0.2">
      <c r="A15" s="14" t="s">
        <v>13</v>
      </c>
      <c r="B15" s="15">
        <f t="shared" ref="B15:S15" si="0">SUM(B16:B20)</f>
        <v>21108.296999999999</v>
      </c>
      <c r="C15" s="15">
        <f t="shared" si="0"/>
        <v>21916.717000000001</v>
      </c>
      <c r="D15" s="15">
        <f t="shared" si="0"/>
        <v>21403.635000000002</v>
      </c>
      <c r="E15" s="15">
        <f t="shared" si="0"/>
        <v>20851.354000000003</v>
      </c>
      <c r="F15" s="15">
        <f t="shared" si="0"/>
        <v>21762.447</v>
      </c>
      <c r="G15" s="15">
        <f t="shared" si="0"/>
        <v>21929.360000000001</v>
      </c>
      <c r="H15" s="15">
        <f t="shared" si="0"/>
        <v>24365.348000000002</v>
      </c>
      <c r="I15" s="15">
        <f t="shared" si="0"/>
        <v>27237.077999999998</v>
      </c>
      <c r="J15" s="15">
        <f t="shared" si="0"/>
        <v>31139.294000000002</v>
      </c>
      <c r="K15" s="15">
        <f t="shared" si="0"/>
        <v>27251.615999999998</v>
      </c>
      <c r="L15" s="15">
        <f t="shared" si="0"/>
        <v>27315.528000000002</v>
      </c>
      <c r="M15" s="15">
        <f t="shared" si="0"/>
        <v>29862.819000000003</v>
      </c>
      <c r="N15" s="15">
        <f t="shared" si="0"/>
        <v>35137.468000000008</v>
      </c>
      <c r="O15" s="15">
        <f t="shared" si="0"/>
        <v>37026.554000000004</v>
      </c>
      <c r="P15" s="15">
        <f t="shared" si="0"/>
        <v>43442.638000000006</v>
      </c>
      <c r="Q15" s="15">
        <f t="shared" si="0"/>
        <v>45417.402000000009</v>
      </c>
      <c r="R15" s="15">
        <f t="shared" si="0"/>
        <v>44791.147000000004</v>
      </c>
      <c r="S15" s="15">
        <f t="shared" si="0"/>
        <v>43338.279000000002</v>
      </c>
      <c r="T15" s="15">
        <f t="shared" ref="T15:V15" si="1">SUM(T16:T20)</f>
        <v>42532.078999999998</v>
      </c>
      <c r="U15" s="15">
        <f t="shared" si="1"/>
        <v>46761.321000000004</v>
      </c>
      <c r="V15" s="15">
        <f t="shared" si="1"/>
        <v>46824.574000000008</v>
      </c>
    </row>
    <row r="16" spans="1:22" s="19" customFormat="1" ht="15" customHeight="1" x14ac:dyDescent="0.2">
      <c r="A16" s="17" t="s">
        <v>14</v>
      </c>
      <c r="B16" s="18">
        <v>17631.164000000001</v>
      </c>
      <c r="C16" s="18">
        <v>17254.856</v>
      </c>
      <c r="D16" s="18">
        <v>16311.981</v>
      </c>
      <c r="E16" s="18">
        <v>15636.063</v>
      </c>
      <c r="F16" s="18">
        <v>16177.212</v>
      </c>
      <c r="G16" s="18">
        <v>15830.966</v>
      </c>
      <c r="H16" s="18">
        <v>17858.775000000001</v>
      </c>
      <c r="I16" s="18">
        <v>21027.19</v>
      </c>
      <c r="J16" s="18">
        <v>25443.019</v>
      </c>
      <c r="K16" s="18">
        <v>21437.645</v>
      </c>
      <c r="L16" s="18">
        <v>22312.686000000002</v>
      </c>
      <c r="M16" s="18">
        <v>24867.491000000002</v>
      </c>
      <c r="N16" s="18">
        <v>29871.844000000001</v>
      </c>
      <c r="O16" s="18">
        <v>31236.152999999998</v>
      </c>
      <c r="P16" s="18">
        <v>36927.194000000003</v>
      </c>
      <c r="Q16" s="18">
        <v>36927.194000000003</v>
      </c>
      <c r="R16" s="18">
        <v>35387.671000000002</v>
      </c>
      <c r="S16" s="18">
        <v>33889.671000000002</v>
      </c>
      <c r="T16" s="18">
        <v>32579.670999999998</v>
      </c>
      <c r="U16" s="18">
        <v>36079.614000000001</v>
      </c>
      <c r="V16" s="18">
        <v>36079.614000000001</v>
      </c>
    </row>
    <row r="17" spans="1:23" s="19" customFormat="1" ht="17.25" customHeight="1" x14ac:dyDescent="0.2">
      <c r="A17" s="17" t="s">
        <v>15</v>
      </c>
      <c r="B17" s="20">
        <v>383.923</v>
      </c>
      <c r="C17" s="18">
        <v>676.03599999999994</v>
      </c>
      <c r="D17" s="18">
        <v>857.02499999999998</v>
      </c>
      <c r="E17" s="18">
        <v>1068.902</v>
      </c>
      <c r="F17" s="18">
        <v>1170.3910000000001</v>
      </c>
      <c r="G17" s="18">
        <v>1621.999</v>
      </c>
      <c r="H17" s="18">
        <v>2060.38</v>
      </c>
      <c r="I17" s="18">
        <v>2027.0119999999999</v>
      </c>
      <c r="J17" s="18">
        <v>1979.537</v>
      </c>
      <c r="K17" s="18">
        <v>1831.5329999999999</v>
      </c>
      <c r="L17" s="18">
        <v>1655.673</v>
      </c>
      <c r="M17" s="18">
        <v>1368.779</v>
      </c>
      <c r="N17" s="18">
        <v>1079.6110000000001</v>
      </c>
      <c r="O17" s="18">
        <v>787.18600000000004</v>
      </c>
      <c r="P17" s="18">
        <v>544.05399999999997</v>
      </c>
      <c r="Q17" s="18">
        <v>528.37400000000002</v>
      </c>
      <c r="R17" s="18">
        <v>531.73299999999995</v>
      </c>
      <c r="S17" s="18">
        <v>482.00599999999997</v>
      </c>
      <c r="T17" s="18">
        <v>735.89499999999998</v>
      </c>
      <c r="U17" s="18">
        <v>1262.3130000000001</v>
      </c>
      <c r="V17" s="18">
        <v>1256.1100000000001</v>
      </c>
    </row>
    <row r="18" spans="1:23" s="19" customFormat="1" ht="15" customHeight="1" x14ac:dyDescent="0.2">
      <c r="A18" s="17" t="s">
        <v>16</v>
      </c>
      <c r="B18" s="18">
        <v>468.70499999999998</v>
      </c>
      <c r="C18" s="18">
        <v>572.4</v>
      </c>
      <c r="D18" s="18">
        <v>603.70399999999995</v>
      </c>
      <c r="E18" s="18">
        <v>555.04399999999998</v>
      </c>
      <c r="F18" s="18">
        <v>533.36599999999999</v>
      </c>
      <c r="G18" s="18">
        <v>571.14300000000003</v>
      </c>
      <c r="H18" s="18">
        <v>631.73699999999997</v>
      </c>
      <c r="I18" s="18">
        <v>619.02099999999996</v>
      </c>
      <c r="J18" s="18">
        <v>537.928</v>
      </c>
      <c r="K18" s="21">
        <v>537.19200000000001</v>
      </c>
      <c r="L18" s="22">
        <v>663.66600000000005</v>
      </c>
      <c r="M18" s="22">
        <v>716.43600000000004</v>
      </c>
      <c r="N18" s="18">
        <v>913.43600000000004</v>
      </c>
      <c r="O18" s="18">
        <v>879.34699999999998</v>
      </c>
      <c r="P18" s="18">
        <v>1197.8209999999999</v>
      </c>
      <c r="Q18" s="18">
        <v>3131.337</v>
      </c>
      <c r="R18" s="18">
        <v>3974.761</v>
      </c>
      <c r="S18" s="18">
        <v>3944.4960000000001</v>
      </c>
      <c r="T18" s="18">
        <v>3929.5509999999999</v>
      </c>
      <c r="U18" s="18">
        <v>4003.1950000000002</v>
      </c>
      <c r="V18" s="18">
        <v>4069.7510000000002</v>
      </c>
    </row>
    <row r="19" spans="1:23" s="19" customFormat="1" ht="15" customHeight="1" x14ac:dyDescent="0.2">
      <c r="A19" s="17" t="s">
        <v>17</v>
      </c>
      <c r="B19" s="23">
        <v>2485.567</v>
      </c>
      <c r="C19" s="23">
        <v>3312.8519999999999</v>
      </c>
      <c r="D19" s="18">
        <v>3565.4490000000001</v>
      </c>
      <c r="E19" s="18">
        <v>3479.973</v>
      </c>
      <c r="F19" s="18">
        <v>3706.9160000000002</v>
      </c>
      <c r="G19" s="18">
        <v>3759.1460000000002</v>
      </c>
      <c r="H19" s="18">
        <v>3686.886</v>
      </c>
      <c r="I19" s="18">
        <v>3463.5749999999998</v>
      </c>
      <c r="J19" s="18">
        <v>3102.3229999999999</v>
      </c>
      <c r="K19" s="18">
        <v>3414.5569999999998</v>
      </c>
      <c r="L19" s="18">
        <v>2664.2820000000002</v>
      </c>
      <c r="M19" s="18">
        <v>2905.1959999999999</v>
      </c>
      <c r="N19" s="18">
        <v>3270.3150000000001</v>
      </c>
      <c r="O19" s="18">
        <v>4126.1880000000001</v>
      </c>
      <c r="P19" s="18">
        <v>4778.5439999999999</v>
      </c>
      <c r="Q19" s="18">
        <v>4838.1270000000004</v>
      </c>
      <c r="R19" s="18">
        <v>4904.6120000000001</v>
      </c>
      <c r="S19" s="18">
        <v>5029.7359999999999</v>
      </c>
      <c r="T19" s="18">
        <v>5294.5919999999996</v>
      </c>
      <c r="U19" s="18">
        <v>5423.8289999999979</v>
      </c>
      <c r="V19" s="18">
        <v>5426.7289999999975</v>
      </c>
    </row>
    <row r="20" spans="1:23" s="19" customFormat="1" ht="15" customHeight="1" x14ac:dyDescent="0.2">
      <c r="A20" s="17" t="s">
        <v>18</v>
      </c>
      <c r="B20" s="18">
        <v>138.93799999999999</v>
      </c>
      <c r="C20" s="18">
        <v>100.57299999999999</v>
      </c>
      <c r="D20" s="18">
        <v>65.475999999999999</v>
      </c>
      <c r="E20" s="18">
        <v>111.372</v>
      </c>
      <c r="F20" s="18">
        <v>174.56200000000001</v>
      </c>
      <c r="G20" s="18">
        <v>146.10599999999999</v>
      </c>
      <c r="H20" s="18">
        <v>127.57</v>
      </c>
      <c r="I20" s="18">
        <v>100.28</v>
      </c>
      <c r="J20" s="18">
        <v>76.486999999999995</v>
      </c>
      <c r="K20" s="18">
        <v>30.689</v>
      </c>
      <c r="L20" s="18">
        <v>19.221</v>
      </c>
      <c r="M20" s="18">
        <v>4.9169999999999998</v>
      </c>
      <c r="N20" s="18">
        <v>2.262</v>
      </c>
      <c r="O20" s="18">
        <v>-2.3199999999999998</v>
      </c>
      <c r="P20" s="18">
        <v>-4.9749999999999996</v>
      </c>
      <c r="Q20" s="18">
        <v>-7.63</v>
      </c>
      <c r="R20" s="18">
        <v>-7.63</v>
      </c>
      <c r="S20" s="18">
        <v>-7.63</v>
      </c>
      <c r="T20" s="18">
        <v>-7.63</v>
      </c>
      <c r="U20" s="18">
        <v>-7.629999999999999</v>
      </c>
      <c r="V20" s="18">
        <v>-7.629999999999999</v>
      </c>
    </row>
    <row r="21" spans="1:23" ht="21" customHeight="1" x14ac:dyDescent="0.2">
      <c r="A21" s="14" t="s">
        <v>19</v>
      </c>
      <c r="B21" s="15">
        <f t="shared" ref="B21:Q21" si="2">SUM(B22:B25)</f>
        <v>1522.047</v>
      </c>
      <c r="C21" s="15">
        <f t="shared" si="2"/>
        <v>1399.9639999999999</v>
      </c>
      <c r="D21" s="15">
        <f t="shared" si="2"/>
        <v>1182.5889999999999</v>
      </c>
      <c r="E21" s="15">
        <f t="shared" si="2"/>
        <v>875.51300000000003</v>
      </c>
      <c r="F21" s="15">
        <f t="shared" si="2"/>
        <v>739.88800000000003</v>
      </c>
      <c r="G21" s="15">
        <f t="shared" si="2"/>
        <v>583.86800000000005</v>
      </c>
      <c r="H21" s="15">
        <f t="shared" si="2"/>
        <v>414.32600000000002</v>
      </c>
      <c r="I21" s="15">
        <f t="shared" si="2"/>
        <v>232.68100000000001</v>
      </c>
      <c r="J21" s="15">
        <f t="shared" si="2"/>
        <v>59.401000000000003</v>
      </c>
      <c r="K21" s="15">
        <f t="shared" si="2"/>
        <v>0</v>
      </c>
      <c r="L21" s="15">
        <f t="shared" si="2"/>
        <v>0</v>
      </c>
      <c r="M21" s="15">
        <f t="shared" si="2"/>
        <v>0</v>
      </c>
      <c r="N21" s="15">
        <f t="shared" si="2"/>
        <v>0</v>
      </c>
      <c r="O21" s="15">
        <f t="shared" si="2"/>
        <v>0</v>
      </c>
      <c r="P21" s="15">
        <f t="shared" si="2"/>
        <v>0</v>
      </c>
      <c r="Q21" s="15">
        <f t="shared" si="2"/>
        <v>0</v>
      </c>
      <c r="R21" s="15">
        <f>SUM(R22:R25)</f>
        <v>0</v>
      </c>
      <c r="S21" s="15">
        <f>SUM(S22:S25)</f>
        <v>0</v>
      </c>
      <c r="T21" s="15">
        <f>SUM(T22:T25)</f>
        <v>0</v>
      </c>
      <c r="U21" s="15">
        <f>SUM(U22:U25)</f>
        <v>0</v>
      </c>
      <c r="V21" s="15">
        <f>SUM(V22:V25)</f>
        <v>0</v>
      </c>
    </row>
    <row r="22" spans="1:23" s="19" customFormat="1" ht="15" customHeight="1" x14ac:dyDescent="0.2">
      <c r="A22" s="17" t="s">
        <v>15</v>
      </c>
      <c r="B22" s="18">
        <v>650.73400000000004</v>
      </c>
      <c r="C22" s="18">
        <v>606.63300000000004</v>
      </c>
      <c r="D22" s="18">
        <v>479.30900000000003</v>
      </c>
      <c r="E22" s="18">
        <v>385.15499999999997</v>
      </c>
      <c r="F22" s="18">
        <v>317.464</v>
      </c>
      <c r="G22" s="18">
        <v>280.35500000000002</v>
      </c>
      <c r="H22" s="18">
        <v>205.91</v>
      </c>
      <c r="I22" s="18">
        <v>112.631</v>
      </c>
      <c r="J22" s="18">
        <v>25.983000000000001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</row>
    <row r="23" spans="1:23" s="19" customFormat="1" ht="15" customHeight="1" x14ac:dyDescent="0.2">
      <c r="A23" s="24" t="s">
        <v>20</v>
      </c>
      <c r="B23" s="18">
        <v>432.20499999999998</v>
      </c>
      <c r="C23" s="18">
        <v>389.15699999999998</v>
      </c>
      <c r="D23" s="18">
        <v>334.62400000000002</v>
      </c>
      <c r="E23" s="18">
        <v>206.20599999999999</v>
      </c>
      <c r="F23" s="18">
        <v>200.571</v>
      </c>
      <c r="G23" s="18">
        <v>123.682</v>
      </c>
      <c r="H23" s="18">
        <v>76.459000000000003</v>
      </c>
      <c r="I23" s="18">
        <v>42.482999999999997</v>
      </c>
      <c r="J23" s="18">
        <v>12.089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</row>
    <row r="24" spans="1:23" s="19" customFormat="1" ht="15" customHeight="1" x14ac:dyDescent="0.2">
      <c r="A24" s="24" t="s">
        <v>21</v>
      </c>
      <c r="B24" s="18">
        <v>383.65899999999999</v>
      </c>
      <c r="C24" s="18">
        <v>342.78699999999998</v>
      </c>
      <c r="D24" s="18">
        <v>287.10399999999998</v>
      </c>
      <c r="E24" s="18">
        <v>223.17699999999999</v>
      </c>
      <c r="F24" s="18">
        <v>169.46</v>
      </c>
      <c r="G24" s="18">
        <v>136.67400000000001</v>
      </c>
      <c r="H24" s="18">
        <v>102.173</v>
      </c>
      <c r="I24" s="18">
        <v>60.323</v>
      </c>
      <c r="J24" s="18">
        <v>16.725999999999999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</row>
    <row r="25" spans="1:23" s="19" customFormat="1" ht="15" customHeight="1" x14ac:dyDescent="0.2">
      <c r="A25" s="24" t="s">
        <v>22</v>
      </c>
      <c r="B25" s="18">
        <v>55.448999999999998</v>
      </c>
      <c r="C25" s="18">
        <v>61.387</v>
      </c>
      <c r="D25" s="18">
        <v>81.552000000000007</v>
      </c>
      <c r="E25" s="18">
        <v>60.975000000000001</v>
      </c>
      <c r="F25" s="20">
        <v>52.393000000000001</v>
      </c>
      <c r="G25" s="20">
        <v>43.156999999999996</v>
      </c>
      <c r="H25" s="20">
        <v>29.783999999999999</v>
      </c>
      <c r="I25" s="20">
        <v>17.244</v>
      </c>
      <c r="J25" s="18">
        <v>4.6029999999999998</v>
      </c>
      <c r="K25" s="20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</row>
    <row r="26" spans="1:23" ht="24" customHeight="1" thickBot="1" x14ac:dyDescent="0.25">
      <c r="A26" s="25" t="s">
        <v>23</v>
      </c>
      <c r="B26" s="26">
        <f t="shared" ref="B26:Q26" si="3">+B15+B21</f>
        <v>22630.343999999997</v>
      </c>
      <c r="C26" s="26">
        <f t="shared" si="3"/>
        <v>23316.681</v>
      </c>
      <c r="D26" s="26">
        <f t="shared" si="3"/>
        <v>22586.224000000002</v>
      </c>
      <c r="E26" s="26">
        <f t="shared" si="3"/>
        <v>21726.867000000002</v>
      </c>
      <c r="F26" s="26">
        <f t="shared" si="3"/>
        <v>22502.334999999999</v>
      </c>
      <c r="G26" s="26">
        <f t="shared" si="3"/>
        <v>22513.227999999999</v>
      </c>
      <c r="H26" s="26">
        <f t="shared" si="3"/>
        <v>24779.674000000003</v>
      </c>
      <c r="I26" s="26">
        <f t="shared" si="3"/>
        <v>27469.758999999998</v>
      </c>
      <c r="J26" s="26">
        <f t="shared" si="3"/>
        <v>31198.695000000003</v>
      </c>
      <c r="K26" s="26">
        <f t="shared" si="3"/>
        <v>27251.615999999998</v>
      </c>
      <c r="L26" s="26">
        <f t="shared" si="3"/>
        <v>27315.528000000002</v>
      </c>
      <c r="M26" s="26">
        <f t="shared" si="3"/>
        <v>29862.819000000003</v>
      </c>
      <c r="N26" s="26">
        <f t="shared" si="3"/>
        <v>35137.468000000008</v>
      </c>
      <c r="O26" s="26">
        <f t="shared" si="3"/>
        <v>37026.554000000004</v>
      </c>
      <c r="P26" s="26">
        <f t="shared" si="3"/>
        <v>43442.638000000006</v>
      </c>
      <c r="Q26" s="26">
        <f t="shared" si="3"/>
        <v>45417.402000000009</v>
      </c>
      <c r="R26" s="26">
        <f>+R15+R21</f>
        <v>44791.147000000004</v>
      </c>
      <c r="S26" s="26">
        <f>+S15+S21</f>
        <v>43338.279000000002</v>
      </c>
      <c r="T26" s="26">
        <f>+T15+T21</f>
        <v>42532.078999999998</v>
      </c>
      <c r="U26" s="26">
        <f>+U15+U21</f>
        <v>46761.321000000004</v>
      </c>
      <c r="V26" s="26">
        <f>+V15+V21</f>
        <v>46824.574000000008</v>
      </c>
    </row>
    <row r="27" spans="1:23" s="29" customFormat="1" ht="12" customHeight="1" x14ac:dyDescent="0.2">
      <c r="A27" s="27" t="s">
        <v>24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3" s="31" customFormat="1" ht="12" customHeight="1" x14ac:dyDescent="0.2">
      <c r="A28" s="30" t="s">
        <v>25</v>
      </c>
    </row>
    <row r="29" spans="1:23" s="31" customFormat="1" ht="12" customHeight="1" x14ac:dyDescent="0.2">
      <c r="A29" s="30" t="s">
        <v>26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3"/>
      <c r="T29" s="33"/>
      <c r="V29" s="33"/>
      <c r="W29" s="33"/>
    </row>
    <row r="30" spans="1:23" s="31" customFormat="1" ht="12" customHeight="1" x14ac:dyDescent="0.2">
      <c r="A30" s="31" t="str">
        <f>'[1]Sal Total'!A26</f>
        <v>Fuente: Ministerio del Poder Popular de Economía y Finanzas. Oficina Nacional de Crédito Público</v>
      </c>
      <c r="I30" s="34"/>
      <c r="K30" s="35"/>
      <c r="L30" s="34"/>
      <c r="M30" s="34"/>
      <c r="N30" s="34"/>
      <c r="S30" s="35"/>
      <c r="T30" s="35"/>
      <c r="U30" s="35"/>
    </row>
    <row r="31" spans="1:23" x14ac:dyDescent="0.2">
      <c r="A31" s="36" t="s">
        <v>27</v>
      </c>
      <c r="I31" s="34"/>
      <c r="J31" s="37"/>
      <c r="K31" s="37"/>
      <c r="L31" s="38"/>
      <c r="M31" s="38"/>
      <c r="N31" s="38"/>
      <c r="O31" s="37"/>
      <c r="P31" s="37"/>
      <c r="Q31" s="37"/>
      <c r="R31" s="37"/>
      <c r="S31" s="37"/>
      <c r="T31" s="37"/>
      <c r="U31" s="37"/>
    </row>
    <row r="32" spans="1:23" x14ac:dyDescent="0.2">
      <c r="B32" s="37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2" customFormat="1" x14ac:dyDescent="0.2">
      <c r="A33" s="39"/>
    </row>
    <row r="34" spans="1:22" x14ac:dyDescent="0.2">
      <c r="A34" s="39"/>
    </row>
    <row r="35" spans="1:22" x14ac:dyDescent="0.2">
      <c r="A35" s="2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</row>
    <row r="36" spans="1:22" x14ac:dyDescent="0.2">
      <c r="A36" s="2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</row>
    <row r="37" spans="1:22" x14ac:dyDescent="0.2">
      <c r="A37" s="4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</row>
    <row r="38" spans="1:22" x14ac:dyDescent="0.2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</row>
    <row r="39" spans="1:22" x14ac:dyDescent="0.2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</row>
    <row r="40" spans="1:22" x14ac:dyDescent="0.2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</row>
    <row r="41" spans="1:22" x14ac:dyDescent="0.2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</row>
    <row r="42" spans="1:22" x14ac:dyDescent="0.2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</row>
  </sheetData>
  <mergeCells count="3">
    <mergeCell ref="A8:V8"/>
    <mergeCell ref="A9:V9"/>
    <mergeCell ref="A10:V10"/>
  </mergeCells>
  <printOptions horizontalCentered="1"/>
  <pageMargins left="0.78740157480314965" right="0.59055118110236227" top="0.78740157480314965" bottom="0.59055118110236227" header="0.59055118110236227" footer="0"/>
  <pageSetup scale="47" orientation="landscape" r:id="rId1"/>
  <headerFooter alignWithMargins="0">
    <oddFooter>&amp;C2 de 21&amp;R&amp;G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 Ext.</vt:lpstr>
      <vt:lpstr>'Sal Ext.'!Área_de_impresión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2017-05-04T21:09:08Z</dcterms:created>
  <dcterms:modified xsi:type="dcterms:W3CDTF">2017-05-04T21:09:46Z</dcterms:modified>
</cp:coreProperties>
</file>